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 activeTab="2"/>
  </bookViews>
  <sheets>
    <sheet name="表一" sheetId="2" r:id="rId1"/>
    <sheet name="表二 " sheetId="13" r:id="rId2"/>
    <sheet name="表三" sheetId="5" r:id="rId3"/>
    <sheet name="表四" sheetId="8" r:id="rId4"/>
    <sheet name="表五" sheetId="11" r:id="rId5"/>
  </sheets>
  <definedNames>
    <definedName name="_xlnm._FilterDatabase" localSheetId="1" hidden="1">'表二 '!$A$5:$C$1149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<sst xmlns="http://schemas.openxmlformats.org/spreadsheetml/2006/main" count="3124" uniqueCount="2630">
  <si>
    <r>
      <rPr>
        <sz val="18"/>
        <color rgb="FF000000"/>
        <rFont val="Times New Roman"/>
        <charset val="134"/>
      </rPr>
      <t>2026</t>
    </r>
    <r>
      <rPr>
        <sz val="18"/>
        <color rgb="FF000000"/>
        <rFont val="宋体"/>
        <charset val="134"/>
      </rPr>
      <t>年一般公共预算收入表</t>
    </r>
  </si>
  <si>
    <t>单位：万元</t>
  </si>
  <si>
    <t>项目</t>
  </si>
  <si>
    <t>预算数</t>
  </si>
  <si>
    <t>科目编码</t>
  </si>
  <si>
    <t>科目名称</t>
  </si>
  <si>
    <t>金额</t>
  </si>
  <si>
    <t>101</t>
  </si>
  <si>
    <t>税收收入</t>
  </si>
  <si>
    <t>10101</t>
  </si>
  <si>
    <t>增值税</t>
  </si>
  <si>
    <t>10104</t>
  </si>
  <si>
    <t>企业所得税</t>
  </si>
  <si>
    <t>10106</t>
  </si>
  <si>
    <t>个人所得税</t>
  </si>
  <si>
    <t>10107</t>
  </si>
  <si>
    <t>资源税</t>
  </si>
  <si>
    <t>10109</t>
  </si>
  <si>
    <t>城市维护建设税</t>
  </si>
  <si>
    <t>10110</t>
  </si>
  <si>
    <t>房产税</t>
  </si>
  <si>
    <t>10111</t>
  </si>
  <si>
    <t>印花税</t>
  </si>
  <si>
    <t>10112</t>
  </si>
  <si>
    <t>城镇土地使用税</t>
  </si>
  <si>
    <t>10113</t>
  </si>
  <si>
    <t>土地增值税</t>
  </si>
  <si>
    <t>10114</t>
  </si>
  <si>
    <t>车船税</t>
  </si>
  <si>
    <t>10118</t>
  </si>
  <si>
    <t>耕地占用税</t>
  </si>
  <si>
    <t>10119</t>
  </si>
  <si>
    <t>契税</t>
  </si>
  <si>
    <t>10120</t>
  </si>
  <si>
    <t>烟叶税</t>
  </si>
  <si>
    <t>10121</t>
  </si>
  <si>
    <t>环境保护税</t>
  </si>
  <si>
    <t>10199</t>
  </si>
  <si>
    <t>其他税收收入</t>
  </si>
  <si>
    <t>103</t>
  </si>
  <si>
    <t>非税收入</t>
  </si>
  <si>
    <t>10302</t>
  </si>
  <si>
    <t>专项收入</t>
  </si>
  <si>
    <t>10304</t>
  </si>
  <si>
    <t>行政事业性收费收入</t>
  </si>
  <si>
    <t>10305</t>
  </si>
  <si>
    <t>罚没收入</t>
  </si>
  <si>
    <t>10306</t>
  </si>
  <si>
    <t>国有资本经营收入</t>
  </si>
  <si>
    <t>10307</t>
  </si>
  <si>
    <t>国有资源（资产）有偿使用收入</t>
  </si>
  <si>
    <t>10308</t>
  </si>
  <si>
    <t>捐赠收入</t>
  </si>
  <si>
    <t>10309</t>
  </si>
  <si>
    <t>政府住房基金收入</t>
  </si>
  <si>
    <t>10399</t>
  </si>
  <si>
    <t>其他收入</t>
  </si>
  <si>
    <t>收入合计</t>
  </si>
  <si>
    <r>
      <rPr>
        <sz val="18"/>
        <color theme="1"/>
        <rFont val="Times New Roman"/>
        <charset val="134"/>
      </rPr>
      <t>2026</t>
    </r>
    <r>
      <rPr>
        <sz val="18"/>
        <color theme="1"/>
        <rFont val="宋体"/>
        <charset val="134"/>
      </rPr>
      <t>年一般公共预算支出表</t>
    </r>
  </si>
  <si>
    <t>一般公共服务支出</t>
  </si>
  <si>
    <t>20101</t>
  </si>
  <si>
    <t>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</si>
  <si>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</si>
  <si>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</si>
  <si>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</si>
  <si>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</si>
  <si>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</si>
  <si>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</si>
  <si>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</si>
  <si>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</si>
  <si>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</si>
  <si>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</si>
  <si>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</si>
  <si>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</si>
  <si>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</si>
  <si>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</si>
  <si>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</si>
  <si>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</si>
  <si>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</si>
  <si>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</si>
  <si>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</si>
  <si>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</si>
  <si>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</si>
  <si>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</si>
  <si>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</si>
  <si>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>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</si>
  <si>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</si>
  <si>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</si>
  <si>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</si>
  <si>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</si>
  <si>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</si>
  <si>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</si>
  <si>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</si>
  <si>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</si>
  <si>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</si>
  <si>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</si>
  <si>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</si>
  <si>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</si>
  <si>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</si>
  <si>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>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</si>
  <si>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</si>
  <si>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</si>
  <si>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</si>
  <si>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</si>
  <si>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</si>
  <si>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</si>
  <si>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</si>
  <si>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</si>
  <si>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</si>
  <si>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</si>
  <si>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</si>
  <si>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</si>
  <si>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</si>
  <si>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</si>
  <si>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</si>
  <si>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>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</si>
  <si>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</si>
  <si>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</si>
  <si>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</si>
  <si>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</si>
  <si>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</si>
  <si>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</si>
  <si>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</si>
  <si>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</si>
  <si>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</si>
  <si>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</si>
  <si>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</si>
  <si>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</si>
  <si>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</si>
  <si>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</si>
  <si>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</si>
  <si>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</si>
  <si>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</si>
  <si>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>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</si>
  <si>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</si>
  <si>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</si>
  <si>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</si>
  <si>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</si>
  <si>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</si>
  <si>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</si>
  <si>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</si>
  <si>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</si>
  <si>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</si>
  <si>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</si>
  <si>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</si>
  <si>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</si>
  <si>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</si>
  <si>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</si>
  <si>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</si>
  <si>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</si>
  <si>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</si>
  <si>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>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</si>
  <si>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</si>
  <si>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</si>
  <si>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</si>
  <si>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</si>
  <si>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</si>
  <si>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</si>
  <si>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</si>
  <si>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</si>
  <si>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</si>
  <si>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</si>
  <si>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</si>
  <si>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</si>
  <si>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</si>
  <si>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</si>
  <si>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</si>
  <si>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</si>
  <si>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</si>
  <si>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>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</si>
  <si>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</si>
  <si>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</si>
  <si>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</si>
  <si>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</si>
  <si>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</si>
  <si>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</si>
  <si>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</si>
  <si>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</si>
  <si>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</si>
  <si>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</si>
  <si>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>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</si>
  <si>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</si>
  <si>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</si>
  <si>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</si>
  <si>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</si>
  <si>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</si>
  <si>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</si>
  <si>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</si>
  <si>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</si>
  <si>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</si>
  <si>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</si>
  <si>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</si>
  <si>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</si>
  <si>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>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</si>
  <si>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</si>
  <si>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</si>
  <si>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</si>
  <si>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</si>
  <si>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</si>
  <si>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</si>
  <si>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</si>
  <si>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</si>
  <si>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</si>
  <si>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</si>
  <si>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</si>
  <si>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</si>
  <si>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</si>
  <si>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</si>
  <si>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</si>
  <si>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</si>
  <si>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</si>
  <si>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</si>
  <si>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</si>
  <si>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</si>
  <si>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>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</si>
  <si>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</si>
  <si>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</si>
  <si>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</si>
  <si>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</si>
  <si>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</si>
  <si>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</si>
  <si>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</si>
  <si>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</si>
  <si>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</si>
  <si>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</si>
  <si>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</si>
  <si>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</si>
  <si>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</si>
  <si>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>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</si>
  <si>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</si>
  <si>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</si>
  <si>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</si>
  <si>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</si>
  <si>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</si>
  <si>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</si>
  <si>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</si>
  <si>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</si>
  <si>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</si>
  <si>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</si>
  <si>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</si>
  <si>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</si>
  <si>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</si>
  <si>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</si>
  <si>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</si>
  <si>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</si>
  <si>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</si>
  <si>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>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</si>
  <si>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</si>
  <si>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</si>
  <si>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</si>
  <si>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</si>
  <si>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</si>
  <si>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</si>
  <si>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</si>
  <si>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</si>
  <si>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</si>
  <si>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</si>
  <si>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</si>
  <si>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</si>
  <si>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</si>
  <si>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</si>
  <si>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</si>
  <si>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</si>
  <si>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</si>
  <si>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</si>
  <si>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</si>
  <si>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>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</si>
  <si>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</si>
  <si>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</si>
  <si>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</si>
  <si>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</si>
  <si>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</si>
  <si>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</si>
  <si>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</si>
  <si>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</si>
  <si>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</si>
  <si>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>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</si>
  <si>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</si>
  <si>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</si>
  <si>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</si>
  <si>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</si>
  <si>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</si>
  <si>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</si>
  <si>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</si>
  <si>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</si>
  <si>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</si>
  <si>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</si>
  <si>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</si>
  <si>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>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</si>
  <si>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</si>
  <si>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</si>
  <si>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</si>
  <si>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</si>
  <si>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</si>
  <si>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</si>
  <si>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</si>
  <si>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</si>
  <si>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>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</si>
  <si>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</si>
  <si>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</si>
  <si>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</si>
  <si>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</si>
  <si>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</si>
  <si>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</si>
  <si>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</si>
  <si>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</si>
  <si>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>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</si>
  <si>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</si>
  <si>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</si>
  <si>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</si>
  <si>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</si>
  <si>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</si>
  <si>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</si>
  <si>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</si>
  <si>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</si>
  <si>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</si>
  <si>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>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</si>
  <si>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</si>
  <si>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</si>
  <si>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</si>
  <si>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</si>
  <si>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</si>
  <si>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</si>
  <si>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</si>
  <si>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</si>
  <si>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</si>
  <si>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>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</si>
  <si>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</si>
  <si>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</si>
  <si>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</si>
  <si>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</si>
  <si>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</si>
  <si>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</si>
  <si>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</si>
  <si>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</si>
  <si>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</si>
  <si>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>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</si>
  <si>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</si>
  <si>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</si>
  <si>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</si>
  <si>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</si>
  <si>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</si>
  <si>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</si>
  <si>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</si>
  <si>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</si>
  <si>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</si>
  <si>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>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</si>
  <si>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</si>
  <si>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</si>
  <si>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</si>
  <si>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</si>
  <si>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</si>
  <si>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</si>
  <si>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</si>
  <si>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</si>
  <si>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</si>
  <si>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</si>
  <si>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</si>
  <si>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>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</si>
  <si>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</si>
  <si>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</si>
  <si>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</si>
  <si>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</si>
  <si>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</si>
  <si>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</si>
  <si>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</si>
  <si>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>其他共产党事务支出</t>
  </si>
  <si>
    <t>2013601</t>
  </si>
  <si>
    <t>2013602</t>
  </si>
  <si>
    <t>2013603</t>
  </si>
  <si>
    <t>2013650</t>
  </si>
  <si>
    <t>2013699</t>
  </si>
  <si>
    <t>20137</t>
  </si>
  <si>
    <t>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</si>
  <si>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</si>
  <si>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</si>
  <si>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</si>
  <si>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</si>
  <si>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</si>
  <si>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</si>
  <si>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</si>
  <si>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</si>
  <si>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</si>
  <si>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>市场监督管理事务</t>
  </si>
  <si>
    <t>2013801</t>
  </si>
  <si>
    <t>2013802</t>
  </si>
  <si>
    <t>2013803</t>
  </si>
  <si>
    <t>2013804</t>
  </si>
  <si>
    <t>经营主体管理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</si>
  <si>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</si>
  <si>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</si>
  <si>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</si>
  <si>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</si>
  <si>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</si>
  <si>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</si>
  <si>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</si>
  <si>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</si>
  <si>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</si>
  <si>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</si>
  <si>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</si>
  <si>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</si>
  <si>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</si>
  <si>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</si>
  <si>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</si>
  <si>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</si>
  <si>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</si>
  <si>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</si>
  <si>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20139</t>
  </si>
  <si>
    <t>社会工作事务</t>
  </si>
  <si>
    <t>2013901</t>
  </si>
  <si>
    <t>2013902</t>
  </si>
  <si>
    <t>2013903</t>
  </si>
  <si>
    <t>2013904</t>
  </si>
  <si>
    <t>2013950</t>
  </si>
  <si>
    <t>2013999</t>
  </si>
  <si>
    <t>其他社会工作事务支出</t>
  </si>
  <si>
    <t>20140</t>
  </si>
  <si>
    <t>信访事务</t>
  </si>
  <si>
    <t>2014001</t>
  </si>
  <si>
    <t>2014002</t>
  </si>
  <si>
    <t>2014003</t>
  </si>
  <si>
    <t>2014004</t>
  </si>
  <si>
    <t>信访业务</t>
  </si>
  <si>
    <t>2014050</t>
  </si>
  <si>
    <t>2014099</t>
  </si>
  <si>
    <t>其他信访事务支出</t>
  </si>
  <si>
    <t>20141</t>
  </si>
  <si>
    <t>数据事务</t>
  </si>
  <si>
    <t>2014101</t>
  </si>
  <si>
    <t>2014102</t>
  </si>
  <si>
    <t>2014103</t>
  </si>
  <si>
    <t>2014150</t>
  </si>
  <si>
    <t>2014199</t>
  </si>
  <si>
    <t>其他数据事务支出</t>
  </si>
  <si>
    <t>20199</t>
  </si>
  <si>
    <t>其他一般公共服务支出</t>
  </si>
  <si>
    <t>2019901</t>
  </si>
  <si>
    <t>国家赔偿费用支出</t>
  </si>
  <si>
    <t>2019999</t>
  </si>
  <si>
    <t>202</t>
  </si>
  <si>
    <t>外交支出</t>
  </si>
  <si>
    <t>20201</t>
  </si>
  <si>
    <t>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</si>
  <si>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</si>
  <si>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</si>
  <si>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</si>
  <si>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</si>
  <si>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</si>
  <si>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</si>
  <si>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</si>
  <si>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</si>
  <si>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>驻外机构</t>
  </si>
  <si>
    <t>2020201</t>
  </si>
  <si>
    <t>驻外使领馆（团、处）</t>
  </si>
  <si>
    <t>2020202</t>
  </si>
  <si>
    <t>其他驻外机构支出</t>
  </si>
  <si>
    <t>20203</t>
  </si>
  <si>
    <t>对外援助</t>
  </si>
  <si>
    <t>2020304</t>
  </si>
  <si>
    <t>援外优惠贷款贴息</t>
  </si>
  <si>
    <t>2020306</t>
  </si>
  <si>
    <t>20204</t>
  </si>
  <si>
    <t>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</si>
  <si>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</si>
  <si>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</si>
  <si>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</si>
  <si>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</si>
  <si>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</si>
  <si>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</si>
  <si>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</si>
  <si>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</si>
  <si>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</si>
  <si>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</si>
  <si>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</si>
  <si>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>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</si>
  <si>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</si>
  <si>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</si>
  <si>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</si>
  <si>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</si>
  <si>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</si>
  <si>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</si>
  <si>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</si>
  <si>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</si>
  <si>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</si>
  <si>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>对外宣传</t>
  </si>
  <si>
    <t>2020601</t>
  </si>
  <si>
    <t>20207</t>
  </si>
  <si>
    <t>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</si>
  <si>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</si>
  <si>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</si>
  <si>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</si>
  <si>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</si>
  <si>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</si>
  <si>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</si>
  <si>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</si>
  <si>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其他支出</t>
  </si>
  <si>
    <t>20208</t>
  </si>
  <si>
    <t>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</si>
  <si>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</si>
  <si>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</si>
  <si>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</si>
  <si>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</si>
  <si>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</si>
  <si>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</si>
  <si>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</si>
  <si>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>其他外交支出</t>
  </si>
  <si>
    <t>2029999</t>
  </si>
  <si>
    <t>203</t>
  </si>
  <si>
    <t>国防支出</t>
  </si>
  <si>
    <t>20301</t>
  </si>
  <si>
    <t>军费</t>
  </si>
  <si>
    <t>2030101</t>
  </si>
  <si>
    <t>现役部队</t>
  </si>
  <si>
    <t>2030102</t>
  </si>
  <si>
    <t>预备役部队</t>
  </si>
  <si>
    <t>2030199</t>
  </si>
  <si>
    <t>其他军费支出</t>
  </si>
  <si>
    <t>20304</t>
  </si>
  <si>
    <t>国防科研事业</t>
  </si>
  <si>
    <t>2030401</t>
  </si>
  <si>
    <t>20305</t>
  </si>
  <si>
    <t>专项工程</t>
  </si>
  <si>
    <t>2030501</t>
  </si>
  <si>
    <t>20306</t>
  </si>
  <si>
    <t>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</si>
  <si>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</si>
  <si>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</si>
  <si>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</si>
  <si>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</si>
  <si>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</si>
  <si>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</si>
  <si>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</si>
  <si>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</si>
  <si>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</si>
  <si>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</si>
  <si>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</si>
  <si>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</si>
  <si>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</si>
  <si>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</si>
  <si>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</si>
  <si>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>其他国防支出</t>
  </si>
  <si>
    <t>2039999</t>
  </si>
  <si>
    <t>204</t>
  </si>
  <si>
    <t>公共安全支出</t>
  </si>
  <si>
    <t>20401</t>
  </si>
  <si>
    <t>武装警察部队</t>
  </si>
  <si>
    <t>2040101</t>
  </si>
  <si>
    <t>2040199</t>
  </si>
  <si>
    <t>其他武装警察部队支出</t>
  </si>
  <si>
    <t>20402</t>
  </si>
  <si>
    <t>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</si>
  <si>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</si>
  <si>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</si>
  <si>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</si>
  <si>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</si>
  <si>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</si>
  <si>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</si>
  <si>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</si>
  <si>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</si>
  <si>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</si>
  <si>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</si>
  <si>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</si>
  <si>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</si>
  <si>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</si>
  <si>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</si>
  <si>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</si>
  <si>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</si>
  <si>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>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</si>
  <si>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</si>
  <si>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</si>
  <si>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</si>
  <si>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</si>
  <si>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</si>
  <si>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</si>
  <si>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</si>
  <si>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</si>
  <si>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</si>
  <si>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>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</si>
  <si>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</si>
  <si>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</si>
  <si>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</si>
  <si>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</si>
  <si>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</si>
  <si>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</si>
  <si>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</si>
  <si>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</si>
  <si>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</si>
  <si>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</si>
  <si>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</si>
  <si>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>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</si>
  <si>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</si>
  <si>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</si>
  <si>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</si>
  <si>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</si>
  <si>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</si>
  <si>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</si>
  <si>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</si>
  <si>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</si>
  <si>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</si>
  <si>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</si>
  <si>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</si>
  <si>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</si>
  <si>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</si>
  <si>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>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</si>
  <si>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</si>
  <si>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</si>
  <si>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</si>
  <si>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</si>
  <si>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</si>
  <si>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</si>
  <si>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</si>
  <si>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</si>
  <si>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</si>
  <si>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</si>
  <si>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</si>
  <si>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</si>
  <si>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</si>
  <si>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</si>
  <si>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</si>
  <si>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</si>
  <si>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</si>
  <si>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</si>
  <si>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</si>
  <si>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</si>
  <si>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</si>
  <si>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</t>
  </si>
  <si>
    <t>监狱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</si>
  <si>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</si>
  <si>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</si>
  <si>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</si>
  <si>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</si>
  <si>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</si>
  <si>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</si>
  <si>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</si>
  <si>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</si>
  <si>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</si>
  <si>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</si>
  <si>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</si>
  <si>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</si>
  <si>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</si>
  <si>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</si>
  <si>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>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</si>
  <si>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</si>
  <si>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</si>
  <si>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</si>
  <si>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</si>
  <si>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</si>
  <si>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</si>
  <si>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</si>
  <si>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</si>
  <si>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</si>
  <si>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</si>
  <si>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</si>
  <si>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</si>
  <si>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</si>
  <si>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</si>
  <si>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>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</si>
  <si>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</si>
  <si>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</si>
  <si>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</si>
  <si>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</si>
  <si>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</si>
  <si>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</si>
  <si>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</si>
  <si>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</si>
  <si>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</si>
  <si>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</si>
  <si>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</si>
  <si>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>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</si>
  <si>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</si>
  <si>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</si>
  <si>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</si>
  <si>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</si>
  <si>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</si>
  <si>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</si>
  <si>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</si>
  <si>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</si>
  <si>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>其他公共安全支出</t>
  </si>
  <si>
    <t>2049902</t>
  </si>
  <si>
    <t>国家司法救助支出</t>
  </si>
  <si>
    <t>2049999</t>
  </si>
  <si>
    <t>205</t>
  </si>
  <si>
    <t>教育支出</t>
  </si>
  <si>
    <t>20501</t>
  </si>
  <si>
    <t>教育管理事务</t>
  </si>
  <si>
    <t>2050101</t>
  </si>
  <si>
    <t>2050102</t>
  </si>
  <si>
    <t>2050103</t>
  </si>
  <si>
    <t>2050199</t>
  </si>
  <si>
    <t>其他教育管理事务支出</t>
  </si>
  <si>
    <t>20502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</si>
  <si>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</si>
  <si>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</si>
  <si>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</si>
  <si>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</si>
  <si>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</si>
  <si>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</si>
  <si>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</si>
  <si>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</si>
  <si>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</si>
  <si>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</si>
  <si>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</si>
  <si>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</si>
  <si>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</si>
  <si>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</si>
  <si>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>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</si>
  <si>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</si>
  <si>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</si>
  <si>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</si>
  <si>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</si>
  <si>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</si>
  <si>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</si>
  <si>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</si>
  <si>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</si>
  <si>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</si>
  <si>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</si>
  <si>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</si>
  <si>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>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</si>
  <si>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</si>
  <si>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</si>
  <si>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</si>
  <si>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</si>
  <si>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</si>
  <si>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</si>
  <si>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</si>
  <si>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</si>
  <si>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</si>
  <si>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</si>
  <si>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</si>
  <si>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>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</si>
  <si>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</si>
  <si>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</si>
  <si>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</si>
  <si>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</si>
  <si>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</si>
  <si>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</si>
  <si>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</si>
  <si>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>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</si>
  <si>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</si>
  <si>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</si>
  <si>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</si>
  <si>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</si>
  <si>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</si>
  <si>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</si>
  <si>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</si>
  <si>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>特殊教育</t>
  </si>
  <si>
    <t>2050701</t>
  </si>
  <si>
    <t>特殊学校教育</t>
  </si>
  <si>
    <t>2050702</t>
  </si>
  <si>
    <t>专门学校教育</t>
  </si>
  <si>
    <t>2050799</t>
  </si>
  <si>
    <t>其他特殊教育支出</t>
  </si>
  <si>
    <t>20508</t>
  </si>
  <si>
    <t>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</si>
  <si>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</si>
  <si>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</si>
  <si>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</si>
  <si>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</si>
  <si>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</si>
  <si>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</si>
  <si>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</si>
  <si>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</si>
  <si>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</si>
  <si>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</si>
  <si>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</si>
  <si>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>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</si>
  <si>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</si>
  <si>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</si>
  <si>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</si>
  <si>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</si>
  <si>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</si>
  <si>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</si>
  <si>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</si>
  <si>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</si>
  <si>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</si>
  <si>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</si>
  <si>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</si>
  <si>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</si>
  <si>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</si>
  <si>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>其他教育支出</t>
  </si>
  <si>
    <t>2059999</t>
  </si>
  <si>
    <t>206</t>
  </si>
  <si>
    <t>科学技术支出</t>
  </si>
  <si>
    <t>20601</t>
  </si>
  <si>
    <t>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</si>
  <si>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</si>
  <si>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</si>
  <si>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</si>
  <si>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</si>
  <si>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</si>
  <si>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</si>
  <si>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>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</si>
  <si>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</si>
  <si>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</si>
  <si>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</si>
  <si>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</si>
  <si>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</si>
  <si>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</si>
  <si>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</si>
  <si>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</si>
  <si>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</si>
  <si>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</si>
  <si>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</si>
  <si>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</si>
  <si>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</si>
  <si>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</si>
  <si>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</si>
  <si>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</si>
  <si>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</si>
  <si>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>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</si>
  <si>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</si>
  <si>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</si>
  <si>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</si>
  <si>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</si>
  <si>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</si>
  <si>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</si>
  <si>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</si>
  <si>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</si>
  <si>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</si>
  <si>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</si>
  <si>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>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</si>
  <si>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</si>
  <si>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</si>
  <si>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</si>
  <si>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</si>
  <si>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</si>
  <si>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</si>
  <si>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</si>
  <si>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</si>
  <si>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>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</si>
  <si>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</si>
  <si>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</si>
  <si>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</si>
  <si>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</si>
  <si>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</si>
  <si>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</si>
  <si>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</si>
  <si>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</si>
  <si>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>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</si>
  <si>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</si>
  <si>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</si>
  <si>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</si>
  <si>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</si>
  <si>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</si>
  <si>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</si>
  <si>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</si>
  <si>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</si>
  <si>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</si>
  <si>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>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</si>
  <si>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</si>
  <si>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</si>
  <si>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</si>
  <si>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</si>
  <si>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</si>
  <si>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</si>
  <si>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</si>
  <si>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</si>
  <si>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</si>
  <si>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</si>
  <si>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</si>
  <si>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</si>
  <si>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>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</si>
  <si>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</si>
  <si>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</si>
  <si>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</si>
  <si>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</si>
  <si>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</si>
  <si>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</si>
  <si>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</si>
  <si>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>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</si>
  <si>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</si>
  <si>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</si>
  <si>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</si>
  <si>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</si>
  <si>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</si>
  <si>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</si>
  <si>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</si>
  <si>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>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</si>
  <si>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</si>
  <si>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</si>
  <si>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</si>
  <si>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</si>
  <si>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</si>
  <si>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</si>
  <si>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</si>
  <si>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207</t>
  </si>
  <si>
    <t>文化旅游体育与传媒支出</t>
  </si>
  <si>
    <t>20701</t>
  </si>
  <si>
    <t>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</si>
  <si>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</si>
  <si>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</si>
  <si>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</si>
  <si>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</si>
  <si>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</si>
  <si>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</si>
  <si>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</si>
  <si>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</si>
  <si>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</si>
  <si>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</si>
  <si>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</si>
  <si>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</si>
  <si>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</si>
  <si>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</si>
  <si>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</si>
  <si>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</si>
  <si>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</si>
  <si>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</si>
  <si>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</si>
  <si>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</si>
  <si>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</si>
  <si>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</si>
  <si>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</si>
  <si>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</si>
  <si>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</si>
  <si>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</si>
  <si>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</si>
  <si>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</si>
  <si>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>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</si>
  <si>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</si>
  <si>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</si>
  <si>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</si>
  <si>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</si>
  <si>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</si>
  <si>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</si>
  <si>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</si>
  <si>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</si>
  <si>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</si>
  <si>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</si>
  <si>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</si>
  <si>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</si>
  <si>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>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</si>
  <si>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</si>
  <si>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</si>
  <si>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</si>
  <si>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</si>
  <si>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</si>
  <si>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</si>
  <si>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</si>
  <si>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</si>
  <si>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</si>
  <si>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</si>
  <si>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</si>
  <si>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</si>
  <si>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</si>
  <si>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</si>
  <si>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</si>
  <si>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</si>
  <si>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</si>
  <si>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</si>
  <si>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>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</si>
  <si>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</si>
  <si>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</si>
  <si>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</si>
  <si>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</si>
  <si>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</si>
  <si>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</si>
  <si>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</si>
  <si>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</si>
  <si>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</si>
  <si>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</si>
  <si>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</si>
  <si>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</si>
  <si>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</si>
  <si>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</si>
  <si>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>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</si>
  <si>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</si>
  <si>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</si>
  <si>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</si>
  <si>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</si>
  <si>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</si>
  <si>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</si>
  <si>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</si>
  <si>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</si>
  <si>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</si>
  <si>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</si>
  <si>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</si>
  <si>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</si>
  <si>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>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</si>
  <si>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</si>
  <si>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</si>
  <si>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</si>
  <si>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</si>
  <si>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</si>
  <si>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208</t>
  </si>
  <si>
    <t>社会保障和就业支出</t>
  </si>
  <si>
    <t>20801</t>
  </si>
  <si>
    <t>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</si>
  <si>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</si>
  <si>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</si>
  <si>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</si>
  <si>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</si>
  <si>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</si>
  <si>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</si>
  <si>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</si>
  <si>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</si>
  <si>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</si>
  <si>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</si>
  <si>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</si>
  <si>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</si>
  <si>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</si>
  <si>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</si>
  <si>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</si>
  <si>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</si>
  <si>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</si>
  <si>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</si>
  <si>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</si>
  <si>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</si>
  <si>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</si>
  <si>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</si>
  <si>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</si>
  <si>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</si>
  <si>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</si>
  <si>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</si>
  <si>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</si>
  <si>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</si>
  <si>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</si>
  <si>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</si>
  <si>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</si>
  <si>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</si>
  <si>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>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</si>
  <si>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</si>
  <si>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</si>
  <si>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</si>
  <si>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</si>
  <si>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</si>
  <si>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</si>
  <si>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</si>
  <si>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2080209</t>
  </si>
  <si>
    <t>老龄事务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</si>
  <si>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</si>
  <si>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</si>
  <si>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</si>
  <si>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</si>
  <si>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</si>
  <si>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</si>
  <si>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</si>
  <si>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</si>
  <si>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</si>
  <si>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</si>
  <si>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</si>
  <si>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</si>
  <si>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</si>
  <si>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</si>
  <si>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</si>
  <si>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</si>
  <si>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</si>
  <si>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</si>
  <si>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</si>
  <si>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</si>
  <si>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</si>
  <si>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>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</si>
  <si>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</si>
  <si>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</si>
  <si>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</si>
  <si>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</si>
  <si>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</si>
  <si>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</si>
  <si>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</si>
  <si>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>就业补助</t>
  </si>
  <si>
    <t>2080701</t>
  </si>
  <si>
    <t>就业创业服务补助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</si>
  <si>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</si>
  <si>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</si>
  <si>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</si>
  <si>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</si>
  <si>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</si>
  <si>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</si>
  <si>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</si>
  <si>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职业技能评价补贴</t>
  </si>
  <si>
    <t>2080711</t>
  </si>
  <si>
    <t>就业见习补贴</t>
  </si>
  <si>
    <t>2080712</t>
  </si>
  <si>
    <t>高技能人才培养补助</t>
  </si>
  <si>
    <t>2080713</t>
  </si>
  <si>
    <t>求职和创业补贴</t>
  </si>
  <si>
    <t>2080799</t>
  </si>
  <si>
    <t>其他就业补助支出</t>
  </si>
  <si>
    <t>20808</t>
  </si>
  <si>
    <t>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</si>
  <si>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</si>
  <si>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</si>
  <si>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</si>
  <si>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</si>
  <si>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</si>
  <si>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</si>
  <si>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</si>
  <si>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</si>
  <si>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</si>
  <si>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</si>
  <si>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2080807</t>
  </si>
  <si>
    <t>光荣院</t>
  </si>
  <si>
    <t>2080808</t>
  </si>
  <si>
    <t>褒扬纪念</t>
  </si>
  <si>
    <t>2080899</t>
  </si>
  <si>
    <t>其他优抚支出</t>
  </si>
  <si>
    <t>20809</t>
  </si>
  <si>
    <t>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</si>
  <si>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</si>
  <si>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</si>
  <si>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</si>
  <si>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</si>
  <si>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</si>
  <si>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</si>
  <si>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</si>
  <si>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</si>
  <si>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</si>
  <si>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</si>
  <si>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</si>
  <si>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</si>
  <si>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</si>
  <si>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>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</si>
  <si>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</si>
  <si>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</si>
  <si>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</si>
  <si>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</si>
  <si>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</si>
  <si>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</si>
  <si>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</si>
  <si>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</si>
  <si>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</si>
  <si>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</si>
  <si>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</si>
  <si>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</si>
  <si>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</si>
  <si>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</si>
  <si>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</si>
  <si>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>残疾人事业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</si>
  <si>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</si>
  <si>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</si>
  <si>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</si>
  <si>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</si>
  <si>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</si>
  <si>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</si>
  <si>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</si>
  <si>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</si>
  <si>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</si>
  <si>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</si>
  <si>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</si>
  <si>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</si>
  <si>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</si>
  <si>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</si>
  <si>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>红十字事业</t>
  </si>
  <si>
    <t>2081601</t>
  </si>
  <si>
    <t>2081602</t>
  </si>
  <si>
    <t>2081603</t>
  </si>
  <si>
    <t>2081650</t>
  </si>
  <si>
    <t>2081699</t>
  </si>
  <si>
    <t>其他红十字事业支出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</si>
  <si>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</si>
  <si>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</si>
  <si>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</si>
  <si>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</si>
  <si>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</si>
  <si>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</si>
  <si>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20820</t>
  </si>
  <si>
    <t>临时救助</t>
  </si>
  <si>
    <t>2082001</t>
  </si>
  <si>
    <t>临时救助支出</t>
  </si>
  <si>
    <t>2082002</t>
  </si>
  <si>
    <t>流浪乞讨人员救助支出</t>
  </si>
  <si>
    <t>20821</t>
  </si>
  <si>
    <t>特困人员救助供养</t>
  </si>
  <si>
    <t>2082101</t>
  </si>
  <si>
    <t>城市特困人员救助供养支出</t>
  </si>
  <si>
    <t>2082102</t>
  </si>
  <si>
    <t>农村特困人员救助供养支出</t>
  </si>
  <si>
    <t>20824</t>
  </si>
  <si>
    <t>补充道路交通事故社会救助基金</t>
  </si>
  <si>
    <t>2082401</t>
  </si>
  <si>
    <t>对道路交通事故社会救助基金的补助</t>
  </si>
  <si>
    <t>2082402</t>
  </si>
  <si>
    <t>交强险罚款收入补助基金支出</t>
  </si>
  <si>
    <t>20825</t>
  </si>
  <si>
    <t>其他生活救助</t>
  </si>
  <si>
    <t>2082501</t>
  </si>
  <si>
    <t>其他城市生活救助</t>
  </si>
  <si>
    <t>2082502</t>
  </si>
  <si>
    <t>其他农村生活救助</t>
  </si>
  <si>
    <t>20826</t>
  </si>
  <si>
    <t>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</si>
  <si>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</si>
  <si>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</si>
  <si>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</si>
  <si>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</si>
  <si>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</si>
  <si>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</si>
  <si>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</si>
  <si>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>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</si>
  <si>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</si>
  <si>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</si>
  <si>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</si>
  <si>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</si>
  <si>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</si>
  <si>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</si>
  <si>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</si>
  <si>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>退役军人管理事务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</si>
  <si>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</si>
  <si>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</si>
  <si>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</si>
  <si>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</si>
  <si>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</si>
  <si>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</si>
  <si>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</si>
  <si>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2082806</t>
  </si>
  <si>
    <t>2082850</t>
  </si>
  <si>
    <t>2082899</t>
  </si>
  <si>
    <t>其他退役军人事务管理支出</t>
  </si>
  <si>
    <t>20830</t>
  </si>
  <si>
    <t>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</si>
  <si>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</si>
  <si>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</si>
  <si>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</si>
  <si>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</si>
  <si>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</si>
  <si>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>其他社会保障和就业支出</t>
  </si>
  <si>
    <t>2089999</t>
  </si>
  <si>
    <t>210</t>
  </si>
  <si>
    <t>卫生健康支出</t>
  </si>
  <si>
    <t>21001</t>
  </si>
  <si>
    <t>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</si>
  <si>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</si>
  <si>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</si>
  <si>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</si>
  <si>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</si>
  <si>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</si>
  <si>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</si>
  <si>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>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</si>
  <si>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</si>
  <si>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</si>
  <si>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</si>
  <si>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</si>
  <si>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</si>
  <si>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</si>
  <si>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</si>
  <si>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</si>
  <si>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</si>
  <si>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</si>
  <si>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</si>
  <si>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</si>
  <si>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</si>
  <si>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</si>
  <si>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</si>
  <si>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</si>
  <si>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</si>
  <si>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</si>
  <si>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</si>
  <si>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</si>
  <si>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</si>
  <si>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</si>
  <si>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</si>
  <si>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</si>
  <si>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2100213</t>
  </si>
  <si>
    <t>优抚医院</t>
  </si>
  <si>
    <t>2100299</t>
  </si>
  <si>
    <t>其他公立医院支出</t>
  </si>
  <si>
    <t>21003</t>
  </si>
  <si>
    <t>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</si>
  <si>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</si>
  <si>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</si>
  <si>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</si>
  <si>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</si>
  <si>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</si>
  <si>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</si>
  <si>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</si>
  <si>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>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</si>
  <si>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</si>
  <si>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</si>
  <si>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</si>
  <si>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</si>
  <si>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</si>
  <si>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</si>
  <si>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</si>
  <si>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</si>
  <si>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</si>
  <si>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</si>
  <si>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</si>
  <si>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</si>
  <si>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</si>
  <si>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</si>
  <si>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</si>
  <si>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</si>
  <si>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</si>
  <si>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</si>
  <si>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</si>
  <si>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</si>
  <si>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2100499</t>
  </si>
  <si>
    <t>其他公共卫生支出</t>
  </si>
  <si>
    <t>21007</t>
  </si>
  <si>
    <t>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</si>
  <si>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</si>
  <si>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</si>
  <si>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</si>
  <si>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</si>
  <si>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</si>
  <si>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</si>
  <si>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</si>
  <si>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</si>
  <si>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</si>
  <si>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</si>
  <si>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</si>
  <si>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</si>
  <si>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</si>
  <si>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</si>
  <si>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</si>
  <si>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</si>
  <si>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</si>
  <si>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>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</si>
  <si>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</si>
  <si>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</si>
  <si>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</si>
  <si>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</si>
  <si>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</si>
  <si>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</si>
  <si>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</si>
  <si>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>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</si>
  <si>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</si>
  <si>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</si>
  <si>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</si>
  <si>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</si>
  <si>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</si>
  <si>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</si>
  <si>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</si>
  <si>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</si>
  <si>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</si>
  <si>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</si>
  <si>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2101499</t>
  </si>
  <si>
    <t>其他优抚对象医疗支出</t>
  </si>
  <si>
    <t>21015</t>
  </si>
  <si>
    <t>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</si>
  <si>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</si>
  <si>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</si>
  <si>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</si>
  <si>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</si>
  <si>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</si>
  <si>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</si>
  <si>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</si>
  <si>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</si>
  <si>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</si>
  <si>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</si>
  <si>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</si>
  <si>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21017</t>
  </si>
  <si>
    <t>中医药事务</t>
  </si>
  <si>
    <t>2101701</t>
  </si>
  <si>
    <t>2101702</t>
  </si>
  <si>
    <t>2101703</t>
  </si>
  <si>
    <t>2101704</t>
  </si>
  <si>
    <t>中医（民族医）药专项</t>
  </si>
  <si>
    <t>2101750</t>
  </si>
  <si>
    <t>2101799</t>
  </si>
  <si>
    <t>其他中医药事务支出</t>
  </si>
  <si>
    <t>21018</t>
  </si>
  <si>
    <t>疾病预防控制事务</t>
  </si>
  <si>
    <t>2101801</t>
  </si>
  <si>
    <t>2101802</t>
  </si>
  <si>
    <t>2101803</t>
  </si>
  <si>
    <t>2101899</t>
  </si>
  <si>
    <t>其他疾病预防控制事务支出</t>
  </si>
  <si>
    <t>21019</t>
  </si>
  <si>
    <t>育幼服务</t>
  </si>
  <si>
    <t>2101901</t>
  </si>
  <si>
    <t>托育机构</t>
  </si>
  <si>
    <t>2101902</t>
  </si>
  <si>
    <t>育儿补贴</t>
  </si>
  <si>
    <t>2101999</t>
  </si>
  <si>
    <t>其他育幼服务支出</t>
  </si>
  <si>
    <t>21099</t>
  </si>
  <si>
    <t>其他卫生健康支出</t>
  </si>
  <si>
    <t>2109999</t>
  </si>
  <si>
    <t>211</t>
  </si>
  <si>
    <t>节能环保支出</t>
  </si>
  <si>
    <t>21101</t>
  </si>
  <si>
    <t>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</si>
  <si>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</si>
  <si>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</si>
  <si>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</si>
  <si>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</si>
  <si>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</si>
  <si>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</si>
  <si>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</si>
  <si>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</si>
  <si>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</si>
  <si>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</si>
  <si>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</si>
  <si>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</si>
  <si>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</si>
  <si>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</si>
  <si>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</si>
  <si>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</si>
  <si>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>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</si>
  <si>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</si>
  <si>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</si>
  <si>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</si>
  <si>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</si>
  <si>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</si>
  <si>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</si>
  <si>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</si>
  <si>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>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</si>
  <si>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</si>
  <si>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</si>
  <si>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</si>
  <si>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</si>
  <si>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</si>
  <si>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</si>
  <si>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</si>
  <si>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</si>
  <si>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</si>
  <si>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</si>
  <si>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</si>
  <si>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</si>
  <si>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</si>
  <si>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</si>
  <si>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</si>
  <si>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</si>
  <si>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</si>
  <si>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>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</si>
  <si>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</si>
  <si>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</si>
  <si>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</si>
  <si>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</si>
  <si>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</si>
  <si>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</si>
  <si>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2110405</t>
  </si>
  <si>
    <t>草原生态修复治理</t>
  </si>
  <si>
    <t>2110406</t>
  </si>
  <si>
    <t>自然保护地</t>
  </si>
  <si>
    <t>2110499</t>
  </si>
  <si>
    <t>其他自然生态保护支出</t>
  </si>
  <si>
    <t>21105</t>
  </si>
  <si>
    <t>森林保护修复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</si>
  <si>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</si>
  <si>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</si>
  <si>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</si>
  <si>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</si>
  <si>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</si>
  <si>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</si>
  <si>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</si>
  <si>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</si>
  <si>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</si>
  <si>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</si>
  <si>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</si>
  <si>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</si>
  <si>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</t>
  </si>
  <si>
    <t>风沙荒漠治理</t>
  </si>
  <si>
    <t>2110704</t>
  </si>
  <si>
    <t>京津风沙源治理工程建设</t>
  </si>
  <si>
    <t>2110799</t>
  </si>
  <si>
    <t>其他风沙荒漠治理支出</t>
  </si>
  <si>
    <t>21108</t>
  </si>
  <si>
    <t>退牧还草</t>
  </si>
  <si>
    <t>2110804</t>
  </si>
  <si>
    <t>退牧还草工程建设</t>
  </si>
  <si>
    <t>2110899</t>
  </si>
  <si>
    <t>其他退牧还草支出</t>
  </si>
  <si>
    <t>21109</t>
  </si>
  <si>
    <t>已垦草原退耕还草</t>
  </si>
  <si>
    <t>2110901</t>
  </si>
  <si>
    <t>21110</t>
  </si>
  <si>
    <t>能源节约利用</t>
  </si>
  <si>
    <t>2111001</t>
  </si>
  <si>
    <t>21111</t>
  </si>
  <si>
    <t>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</si>
  <si>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</si>
  <si>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</si>
  <si>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</si>
  <si>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</si>
  <si>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</si>
  <si>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</si>
  <si>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</si>
  <si>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</si>
  <si>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</si>
  <si>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</si>
  <si>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</si>
  <si>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>清洁能源</t>
  </si>
  <si>
    <t>2111201</t>
  </si>
  <si>
    <t>可再生能源</t>
  </si>
  <si>
    <t>2111299</t>
  </si>
  <si>
    <t>其他清洁能源支出</t>
  </si>
  <si>
    <t>21113</t>
  </si>
  <si>
    <t>循环经济</t>
  </si>
  <si>
    <t>2111301</t>
  </si>
  <si>
    <t>21114</t>
  </si>
  <si>
    <t>能源管理事务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</si>
  <si>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</si>
  <si>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</si>
  <si>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</si>
  <si>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</si>
  <si>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</si>
  <si>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</si>
  <si>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</si>
  <si>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</si>
  <si>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</si>
  <si>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</si>
  <si>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</si>
  <si>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</si>
  <si>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</si>
  <si>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</si>
  <si>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</si>
  <si>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</si>
  <si>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>其他节能环保支出</t>
  </si>
  <si>
    <t>2119999</t>
  </si>
  <si>
    <t>212</t>
  </si>
  <si>
    <t>城乡社区支出</t>
  </si>
  <si>
    <t>21201</t>
  </si>
  <si>
    <t>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</si>
  <si>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</si>
  <si>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</si>
  <si>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</si>
  <si>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</si>
  <si>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</si>
  <si>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</si>
  <si>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</si>
  <si>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</si>
  <si>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</si>
  <si>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</si>
  <si>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</si>
  <si>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</si>
  <si>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</si>
  <si>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</si>
  <si>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</si>
  <si>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</si>
  <si>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</si>
  <si>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</si>
  <si>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>城乡社区规划与管理</t>
  </si>
  <si>
    <t>2120201</t>
  </si>
  <si>
    <t>21203</t>
  </si>
  <si>
    <t>城乡社区公共设施</t>
  </si>
  <si>
    <t>2120303</t>
  </si>
  <si>
    <t>小城镇基础设施建设</t>
  </si>
  <si>
    <t>2120399</t>
  </si>
  <si>
    <t>其他城乡社区公共设施支出</t>
  </si>
  <si>
    <t>21205</t>
  </si>
  <si>
    <t>城乡社区环境卫生</t>
  </si>
  <si>
    <t>2120501</t>
  </si>
  <si>
    <t>21206</t>
  </si>
  <si>
    <t>建设市场管理与监督</t>
  </si>
  <si>
    <t>2120601</t>
  </si>
  <si>
    <t>21299</t>
  </si>
  <si>
    <t>其他城乡社区支出</t>
  </si>
  <si>
    <t>2129999</t>
  </si>
  <si>
    <t>213</t>
  </si>
  <si>
    <t>农林水支出</t>
  </si>
  <si>
    <t>21301</t>
  </si>
  <si>
    <t>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</si>
  <si>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</si>
  <si>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</si>
  <si>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</si>
  <si>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</si>
  <si>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</si>
  <si>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</si>
  <si>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</si>
  <si>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</si>
  <si>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</si>
  <si>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</si>
  <si>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</si>
  <si>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</si>
  <si>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</si>
  <si>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</si>
  <si>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</si>
  <si>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</si>
  <si>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</si>
  <si>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</si>
  <si>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</si>
  <si>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</si>
  <si>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</si>
  <si>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</si>
  <si>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</si>
  <si>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</si>
  <si>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</si>
  <si>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</si>
  <si>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</si>
  <si>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</si>
  <si>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</si>
  <si>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</si>
  <si>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</si>
  <si>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</si>
  <si>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</si>
  <si>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</si>
  <si>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</si>
  <si>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</si>
  <si>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</si>
  <si>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</si>
  <si>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</si>
  <si>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</si>
  <si>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</si>
  <si>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</si>
  <si>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</si>
  <si>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</si>
  <si>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</si>
  <si>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</si>
  <si>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</t>
  </si>
  <si>
    <t>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</si>
  <si>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</si>
  <si>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</si>
  <si>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</si>
  <si>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</si>
  <si>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</si>
  <si>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</si>
  <si>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</si>
  <si>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</si>
  <si>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</si>
  <si>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</si>
  <si>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</si>
  <si>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</si>
  <si>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</si>
  <si>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</si>
  <si>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</si>
  <si>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</si>
  <si>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</si>
  <si>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</si>
  <si>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</si>
  <si>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</si>
  <si>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</si>
  <si>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</si>
  <si>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</si>
  <si>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</si>
  <si>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</si>
  <si>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</si>
  <si>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</si>
  <si>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</si>
  <si>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</si>
  <si>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</si>
  <si>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</si>
  <si>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</si>
  <si>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</si>
  <si>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</si>
  <si>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</si>
  <si>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2130238</t>
  </si>
  <si>
    <t>退耕还林还草</t>
  </si>
  <si>
    <t>2130299</t>
  </si>
  <si>
    <t>其他林业和草原支出</t>
  </si>
  <si>
    <t>21303</t>
  </si>
  <si>
    <t>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</si>
  <si>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</si>
  <si>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</si>
  <si>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</si>
  <si>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</si>
  <si>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</si>
  <si>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</si>
  <si>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</si>
  <si>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</si>
  <si>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</si>
  <si>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</si>
  <si>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</si>
  <si>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</si>
  <si>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</si>
  <si>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</si>
  <si>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</si>
  <si>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</si>
  <si>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</si>
  <si>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</si>
  <si>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</si>
  <si>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</si>
  <si>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</si>
  <si>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</si>
  <si>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</si>
  <si>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</si>
  <si>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</si>
  <si>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</si>
  <si>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</si>
  <si>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</si>
  <si>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</si>
  <si>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</si>
  <si>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</si>
  <si>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</si>
  <si>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</si>
  <si>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</si>
  <si>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</si>
  <si>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</si>
  <si>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</si>
  <si>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</si>
  <si>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</si>
  <si>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</si>
  <si>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</si>
  <si>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</si>
  <si>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</si>
  <si>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</si>
  <si>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</si>
  <si>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</si>
  <si>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</si>
  <si>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</si>
  <si>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</si>
  <si>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</si>
  <si>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</si>
  <si>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>巩固脱贫攻坚成果衔接乡村振兴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</si>
  <si>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</si>
  <si>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</si>
  <si>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</si>
  <si>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</si>
  <si>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</si>
  <si>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</si>
  <si>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</si>
  <si>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</si>
  <si>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</si>
  <si>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</si>
  <si>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2130599</t>
  </si>
  <si>
    <t>其他巩固脱贫攻坚成果衔接乡村振兴支出</t>
  </si>
  <si>
    <t>21307</t>
  </si>
  <si>
    <t>农村综合改革</t>
  </si>
  <si>
    <t>2130701</t>
  </si>
  <si>
    <t>对村级公益事业建设的补助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</si>
  <si>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</si>
  <si>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</si>
  <si>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</si>
  <si>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</si>
  <si>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</si>
  <si>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</si>
  <si>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</si>
  <si>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</si>
  <si>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</si>
  <si>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>普惠金融发展支出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</si>
  <si>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</si>
  <si>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</si>
  <si>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</si>
  <si>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</si>
  <si>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</si>
  <si>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</si>
  <si>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</si>
  <si>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</si>
  <si>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</si>
  <si>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</si>
  <si>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</t>
  </si>
  <si>
    <t>目标价格补贴</t>
  </si>
  <si>
    <t>2130901</t>
  </si>
  <si>
    <t>棉花目标价格补贴</t>
  </si>
  <si>
    <t>2130999</t>
  </si>
  <si>
    <t>其他目标价格补贴</t>
  </si>
  <si>
    <t>21399</t>
  </si>
  <si>
    <t>其他农林水支出</t>
  </si>
  <si>
    <t>2139901</t>
  </si>
  <si>
    <t>化解其他公益性乡村债务支出</t>
  </si>
  <si>
    <t>2139999</t>
  </si>
  <si>
    <t>214</t>
  </si>
  <si>
    <t>交通运输支出</t>
  </si>
  <si>
    <t>21401</t>
  </si>
  <si>
    <t>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</si>
  <si>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</si>
  <si>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</si>
  <si>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</si>
  <si>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</si>
  <si>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</si>
  <si>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</si>
  <si>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</si>
  <si>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</si>
  <si>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</si>
  <si>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</si>
  <si>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</si>
  <si>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</si>
  <si>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</si>
  <si>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</si>
  <si>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</si>
  <si>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</si>
  <si>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</si>
  <si>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</si>
  <si>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</si>
  <si>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</si>
  <si>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</si>
  <si>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</si>
  <si>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</si>
  <si>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</si>
  <si>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</si>
  <si>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</si>
  <si>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</si>
  <si>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</si>
  <si>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</si>
  <si>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</si>
  <si>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</si>
  <si>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</si>
  <si>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</si>
  <si>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</si>
  <si>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</si>
  <si>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</si>
  <si>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</si>
  <si>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</t>
  </si>
  <si>
    <t>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</si>
  <si>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</si>
  <si>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</si>
  <si>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</si>
  <si>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</si>
  <si>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</si>
  <si>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</si>
  <si>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</si>
  <si>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</si>
  <si>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</si>
  <si>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</si>
  <si>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</si>
  <si>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</si>
  <si>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</si>
  <si>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</si>
  <si>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</si>
  <si>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</si>
  <si>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>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</si>
  <si>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</si>
  <si>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</si>
  <si>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</si>
  <si>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</si>
  <si>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</si>
  <si>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</si>
  <si>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</si>
  <si>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</si>
  <si>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</si>
  <si>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</si>
  <si>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</si>
  <si>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</si>
  <si>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</si>
  <si>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</si>
  <si>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</si>
  <si>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</t>
  </si>
  <si>
    <t>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</si>
  <si>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</si>
  <si>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</si>
  <si>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</si>
  <si>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</si>
  <si>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</si>
  <si>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</si>
  <si>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</si>
  <si>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</si>
  <si>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</t>
  </si>
  <si>
    <t>其他交通运输支出</t>
  </si>
  <si>
    <t>2149901</t>
  </si>
  <si>
    <t>公共交通运营补助</t>
  </si>
  <si>
    <t>2149999</t>
  </si>
  <si>
    <t>215</t>
  </si>
  <si>
    <t>资源勘探工业信息等支出</t>
  </si>
  <si>
    <t>21501</t>
  </si>
  <si>
    <t>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</si>
  <si>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</si>
  <si>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</si>
  <si>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</si>
  <si>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</si>
  <si>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</si>
  <si>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</si>
  <si>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</si>
  <si>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</si>
  <si>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</si>
  <si>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</si>
  <si>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</si>
  <si>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</si>
  <si>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</si>
  <si>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</si>
  <si>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</si>
  <si>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</si>
  <si>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>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</si>
  <si>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</si>
  <si>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</si>
  <si>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</si>
  <si>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</si>
  <si>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</si>
  <si>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</si>
  <si>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</si>
  <si>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</si>
  <si>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</si>
  <si>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</si>
  <si>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</si>
  <si>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</si>
  <si>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</si>
  <si>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</si>
  <si>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</si>
  <si>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</si>
  <si>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</si>
  <si>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</si>
  <si>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</si>
  <si>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</si>
  <si>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</si>
  <si>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</si>
  <si>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</si>
  <si>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</si>
  <si>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</si>
  <si>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</si>
  <si>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</si>
  <si>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</si>
  <si>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>建筑业</t>
  </si>
  <si>
    <t>2150301</t>
  </si>
  <si>
    <t>2150302</t>
  </si>
  <si>
    <t>2150303</t>
  </si>
  <si>
    <t>2150399</t>
  </si>
  <si>
    <t>其他建筑业支出</t>
  </si>
  <si>
    <t>21505</t>
  </si>
  <si>
    <t>工业和信息产业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</si>
  <si>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</si>
  <si>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</si>
  <si>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</si>
  <si>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</si>
  <si>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</si>
  <si>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</si>
  <si>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</si>
  <si>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</si>
  <si>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</si>
  <si>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</si>
  <si>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</si>
  <si>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</si>
  <si>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</si>
  <si>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</si>
  <si>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</si>
  <si>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其他工业和信息产业支出</t>
  </si>
  <si>
    <t>21507</t>
  </si>
  <si>
    <t>国有资产监管</t>
  </si>
  <si>
    <t>2150701</t>
  </si>
  <si>
    <t>2150702</t>
  </si>
  <si>
    <t>2150703</t>
  </si>
  <si>
    <t>2150704</t>
  </si>
  <si>
    <t>国有企业监事会专项</t>
  </si>
  <si>
    <t>2150799</t>
  </si>
  <si>
    <t>其他国有资产监管支出</t>
  </si>
  <si>
    <t>21508</t>
  </si>
  <si>
    <t>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</si>
  <si>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</si>
  <si>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</si>
  <si>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</si>
  <si>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</si>
  <si>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</si>
  <si>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</si>
  <si>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</si>
  <si>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2150806</t>
  </si>
  <si>
    <t>减免房租补贴</t>
  </si>
  <si>
    <t>2150899</t>
  </si>
  <si>
    <t>其他支持中小企业发展和管理支出</t>
  </si>
  <si>
    <t>21599</t>
  </si>
  <si>
    <t>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</si>
  <si>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</si>
  <si>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</si>
  <si>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</si>
  <si>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</si>
  <si>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</si>
  <si>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</si>
  <si>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</si>
  <si>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</si>
  <si>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</si>
  <si>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216</t>
  </si>
  <si>
    <t>商业服务业等支出</t>
  </si>
  <si>
    <t>21602</t>
  </si>
  <si>
    <t>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</si>
  <si>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</si>
  <si>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</si>
  <si>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</si>
  <si>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</si>
  <si>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</si>
  <si>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</si>
  <si>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</si>
  <si>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</si>
  <si>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</si>
  <si>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</si>
  <si>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</si>
  <si>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</si>
  <si>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</si>
  <si>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</si>
  <si>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</si>
  <si>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>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</si>
  <si>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</si>
  <si>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</si>
  <si>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</si>
  <si>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</si>
  <si>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</si>
  <si>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</si>
  <si>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</si>
  <si>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</si>
  <si>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>其他商业服务业等支出</t>
  </si>
  <si>
    <t>2169901</t>
  </si>
  <si>
    <t>服务业基础设施建设</t>
  </si>
  <si>
    <t>2169999</t>
  </si>
  <si>
    <t>217</t>
  </si>
  <si>
    <t>金融支出</t>
  </si>
  <si>
    <t>21701</t>
  </si>
  <si>
    <t>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</si>
  <si>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</si>
  <si>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</si>
  <si>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</si>
  <si>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</si>
  <si>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</si>
  <si>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</si>
  <si>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</si>
  <si>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</si>
  <si>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</si>
  <si>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>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</si>
  <si>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</si>
  <si>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</si>
  <si>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</si>
  <si>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</si>
  <si>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</si>
  <si>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</si>
  <si>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</si>
  <si>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</si>
  <si>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</si>
  <si>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</si>
  <si>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</si>
  <si>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</si>
  <si>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</si>
  <si>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</si>
  <si>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</si>
  <si>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</si>
  <si>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</si>
  <si>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</si>
  <si>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</si>
  <si>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>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</si>
  <si>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</si>
  <si>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</si>
  <si>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</si>
  <si>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</si>
  <si>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</si>
  <si>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</si>
  <si>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</si>
  <si>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</si>
  <si>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</si>
  <si>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</si>
  <si>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</si>
  <si>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>金融调控支出</t>
  </si>
  <si>
    <t>2170499</t>
  </si>
  <si>
    <t>其他金融调控支出</t>
  </si>
  <si>
    <t>21799</t>
  </si>
  <si>
    <t>其他金融支出</t>
  </si>
  <si>
    <t>2179902</t>
  </si>
  <si>
    <t>重点企业贷款贴息</t>
  </si>
  <si>
    <t>2179999</t>
  </si>
  <si>
    <t>219</t>
  </si>
  <si>
    <t>援助其他地区支出</t>
  </si>
  <si>
    <t>21901</t>
  </si>
  <si>
    <t>一般公共服务</t>
  </si>
  <si>
    <t>21902</t>
  </si>
  <si>
    <t>教育</t>
  </si>
  <si>
    <t>21903</t>
  </si>
  <si>
    <t>文化旅游体育与传媒</t>
  </si>
  <si>
    <t>21904</t>
  </si>
  <si>
    <t>卫生健康</t>
  </si>
  <si>
    <t>21905</t>
  </si>
  <si>
    <t>节能环保</t>
  </si>
  <si>
    <t>21906</t>
  </si>
  <si>
    <t>21907</t>
  </si>
  <si>
    <t>交通运输</t>
  </si>
  <si>
    <t>21908</t>
  </si>
  <si>
    <t>住房保障</t>
  </si>
  <si>
    <t>21999</t>
  </si>
  <si>
    <t>220</t>
  </si>
  <si>
    <t>自然资源海洋气象等支出</t>
  </si>
  <si>
    <t>22001</t>
  </si>
  <si>
    <t>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</si>
  <si>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</si>
  <si>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</si>
  <si>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</si>
  <si>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</si>
  <si>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</si>
  <si>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</si>
  <si>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</si>
  <si>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</si>
  <si>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</si>
  <si>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</si>
  <si>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</si>
  <si>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</si>
  <si>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</si>
  <si>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</si>
  <si>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</si>
  <si>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</si>
  <si>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</si>
  <si>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</si>
  <si>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</si>
  <si>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</si>
  <si>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</si>
  <si>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</si>
  <si>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</si>
  <si>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</si>
  <si>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</si>
  <si>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</si>
  <si>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</si>
  <si>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</si>
  <si>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</si>
  <si>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</si>
  <si>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</si>
  <si>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</si>
  <si>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</si>
  <si>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</si>
  <si>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</si>
  <si>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</si>
  <si>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</si>
  <si>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</si>
  <si>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</si>
  <si>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</si>
  <si>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</si>
  <si>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</si>
  <si>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</si>
  <si>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</si>
  <si>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</si>
  <si>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</si>
  <si>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</si>
  <si>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</si>
  <si>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</t>
  </si>
  <si>
    <t>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</si>
  <si>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</si>
  <si>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</si>
  <si>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</si>
  <si>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</si>
  <si>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</si>
  <si>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</si>
  <si>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</si>
  <si>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</si>
  <si>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</si>
  <si>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</si>
  <si>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</si>
  <si>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</si>
  <si>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</si>
  <si>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</si>
  <si>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</si>
  <si>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</si>
  <si>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</si>
  <si>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</si>
  <si>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</si>
  <si>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</si>
  <si>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</si>
  <si>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</si>
  <si>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</si>
  <si>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</si>
  <si>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</si>
  <si>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</si>
  <si>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>其他自然资源海洋气象等支出</t>
  </si>
  <si>
    <t>2209999</t>
  </si>
  <si>
    <t>221</t>
  </si>
  <si>
    <t>住房保障支出</t>
  </si>
  <si>
    <t>22101</t>
  </si>
  <si>
    <t>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</si>
  <si>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</si>
  <si>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</si>
  <si>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</si>
  <si>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</si>
  <si>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</si>
  <si>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</si>
  <si>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</si>
  <si>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</si>
  <si>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</si>
  <si>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</si>
  <si>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2210108</t>
  </si>
  <si>
    <t>老旧小区改造</t>
  </si>
  <si>
    <t>2210111</t>
  </si>
  <si>
    <t>配租型住房保障</t>
  </si>
  <si>
    <t>2210112</t>
  </si>
  <si>
    <t>配售型保障性住房</t>
  </si>
  <si>
    <t>2210113</t>
  </si>
  <si>
    <t>城中村改造</t>
  </si>
  <si>
    <t>2210199</t>
  </si>
  <si>
    <t>其他保障性安居工程支出</t>
  </si>
  <si>
    <t>22102</t>
  </si>
  <si>
    <t>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</si>
  <si>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</si>
  <si>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</si>
  <si>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</si>
  <si>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</si>
  <si>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</si>
  <si>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</si>
  <si>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</si>
  <si>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>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</si>
  <si>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</si>
  <si>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</si>
  <si>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</si>
  <si>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</si>
  <si>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</si>
  <si>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</si>
  <si>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</si>
  <si>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粮油物资储备支出</t>
  </si>
  <si>
    <t>22201</t>
  </si>
  <si>
    <t>粮油物资事务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</si>
  <si>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</si>
  <si>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</si>
  <si>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</si>
  <si>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</si>
  <si>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</si>
  <si>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</si>
  <si>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</si>
  <si>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</si>
  <si>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</si>
  <si>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</si>
  <si>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</si>
  <si>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</si>
  <si>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</si>
  <si>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</si>
  <si>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</si>
  <si>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</si>
  <si>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</si>
  <si>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</si>
  <si>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</si>
  <si>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</si>
  <si>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</si>
  <si>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</si>
  <si>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</si>
  <si>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</si>
  <si>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</si>
  <si>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</si>
  <si>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</si>
  <si>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</si>
  <si>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</si>
  <si>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</si>
  <si>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</si>
  <si>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>能源储备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</si>
  <si>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</si>
  <si>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</si>
  <si>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</si>
  <si>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</si>
  <si>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</si>
  <si>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</si>
  <si>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</si>
  <si>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</si>
  <si>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2220306</t>
  </si>
  <si>
    <t>天然气储备</t>
  </si>
  <si>
    <t>2220399</t>
  </si>
  <si>
    <t>其他能源储备支出</t>
  </si>
  <si>
    <t>22204</t>
  </si>
  <si>
    <t>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</si>
  <si>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</si>
  <si>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</si>
  <si>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</si>
  <si>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</si>
  <si>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</si>
  <si>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</si>
  <si>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</si>
  <si>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</si>
  <si>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</si>
  <si>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</si>
  <si>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</si>
  <si>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>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</si>
  <si>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</si>
  <si>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</si>
  <si>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</si>
  <si>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</si>
  <si>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</si>
  <si>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</si>
  <si>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</si>
  <si>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</si>
  <si>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</si>
  <si>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</si>
  <si>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</si>
  <si>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</si>
  <si>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</si>
  <si>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</si>
  <si>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</si>
  <si>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</si>
  <si>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</si>
  <si>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</si>
  <si>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</si>
  <si>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</si>
  <si>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2220511</t>
  </si>
  <si>
    <t>应急物资储备</t>
  </si>
  <si>
    <t>2220599</t>
  </si>
  <si>
    <t>其他重要商品储备支出</t>
  </si>
  <si>
    <t>224</t>
  </si>
  <si>
    <t>灾害防治及应急管理支出</t>
  </si>
  <si>
    <t>22401</t>
  </si>
  <si>
    <t>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</si>
  <si>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</si>
  <si>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</si>
  <si>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</si>
  <si>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</si>
  <si>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</si>
  <si>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</si>
  <si>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</si>
  <si>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</si>
  <si>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</si>
  <si>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</si>
  <si>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</si>
  <si>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</si>
  <si>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</si>
  <si>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</si>
  <si>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</si>
  <si>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</si>
  <si>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</si>
  <si>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>消防救援事务</t>
  </si>
  <si>
    <t>2240201</t>
  </si>
  <si>
    <t>2240202</t>
  </si>
  <si>
    <t>2240203</t>
  </si>
  <si>
    <t>2240204</t>
  </si>
  <si>
    <t>消防应急救援</t>
  </si>
  <si>
    <t>2240250</t>
  </si>
  <si>
    <t>2240299</t>
  </si>
  <si>
    <t>其他消防救援事务支出</t>
  </si>
  <si>
    <t>22404</t>
  </si>
  <si>
    <t>矿山安全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</si>
  <si>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</si>
  <si>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</si>
  <si>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</si>
  <si>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</si>
  <si>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</si>
  <si>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</si>
  <si>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</si>
  <si>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</si>
  <si>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</si>
  <si>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</si>
  <si>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</t>
  </si>
  <si>
    <t>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</si>
  <si>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</si>
  <si>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</si>
  <si>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</si>
  <si>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</si>
  <si>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</si>
  <si>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</si>
  <si>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</si>
  <si>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</si>
  <si>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</si>
  <si>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</si>
  <si>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</si>
  <si>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</si>
  <si>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</si>
  <si>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</si>
  <si>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</si>
  <si>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</si>
  <si>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</si>
  <si>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</si>
  <si>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</si>
  <si>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</si>
  <si>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</si>
  <si>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</si>
  <si>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>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</si>
  <si>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</si>
  <si>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</si>
  <si>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</si>
  <si>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</si>
  <si>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</si>
  <si>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</si>
  <si>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</si>
  <si>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>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</si>
  <si>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</si>
  <si>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</si>
  <si>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</si>
  <si>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</si>
  <si>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</si>
  <si>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</si>
  <si>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</si>
  <si>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>其他灾害防治及应急管理支出</t>
  </si>
  <si>
    <t>2249999</t>
  </si>
  <si>
    <t>227</t>
  </si>
  <si>
    <t>预备费</t>
  </si>
  <si>
    <t>229</t>
  </si>
  <si>
    <t>22902</t>
  </si>
  <si>
    <t>年初预留</t>
  </si>
  <si>
    <t>2290201</t>
  </si>
  <si>
    <t>22999</t>
  </si>
  <si>
    <t>2299999</t>
  </si>
  <si>
    <t>232</t>
  </si>
  <si>
    <t>债务付息支出</t>
  </si>
  <si>
    <t>23203</t>
  </si>
  <si>
    <t>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</si>
  <si>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</si>
  <si>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</si>
  <si>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</si>
  <si>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</si>
  <si>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</si>
  <si>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</si>
  <si>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</si>
  <si>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</si>
  <si>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</si>
  <si>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债务发行费用支出</t>
  </si>
  <si>
    <t>23303</t>
  </si>
  <si>
    <t>地方政府一般债务发行费用支出</t>
  </si>
  <si>
    <t>2330301</t>
  </si>
  <si>
    <t>支出总计</t>
  </si>
  <si>
    <r>
      <rPr>
        <sz val="18"/>
        <color theme="1"/>
        <rFont val="Times New Roman"/>
        <charset val="134"/>
      </rPr>
      <t>2026</t>
    </r>
    <r>
      <rPr>
        <sz val="18"/>
        <color theme="1"/>
        <rFont val="宋体"/>
        <charset val="134"/>
      </rPr>
      <t>年一般公共预算收支平衡表</t>
    </r>
  </si>
  <si>
    <t>收入</t>
  </si>
  <si>
    <t>支出</t>
  </si>
  <si>
    <t>地方本级收入合计</t>
  </si>
  <si>
    <t>地方本级支出合计</t>
  </si>
  <si>
    <t>110</t>
  </si>
  <si>
    <t>转移性收入</t>
  </si>
  <si>
    <t>230</t>
  </si>
  <si>
    <t>转移性支出</t>
  </si>
  <si>
    <t>上级补助收入</t>
  </si>
  <si>
    <t>补助下级支出</t>
  </si>
  <si>
    <t>11001</t>
  </si>
  <si>
    <t>返还性收入</t>
  </si>
  <si>
    <t>23001</t>
  </si>
  <si>
    <t>返还性支出</t>
  </si>
  <si>
    <t>1100102</t>
  </si>
  <si>
    <t>所得税基数返还收入</t>
  </si>
  <si>
    <t>23002</t>
  </si>
  <si>
    <t>一般性转移支付</t>
  </si>
  <si>
    <t>1100103</t>
  </si>
  <si>
    <t>成品油税费改革税收返还收入</t>
  </si>
  <si>
    <t>23003</t>
  </si>
  <si>
    <t>专项转移支付</t>
  </si>
  <si>
    <t>1100104</t>
  </si>
  <si>
    <t>增值税税收返还收入</t>
  </si>
  <si>
    <t>1100105</t>
  </si>
  <si>
    <t>消费税税收返还收入</t>
  </si>
  <si>
    <t>1100106</t>
  </si>
  <si>
    <t>增值税“五五分享”税收返还收入</t>
  </si>
  <si>
    <t>1100199</t>
  </si>
  <si>
    <t>其他返还性收入</t>
  </si>
  <si>
    <t>11002</t>
  </si>
  <si>
    <t>一般性转移支付收入</t>
  </si>
  <si>
    <t>1100201</t>
  </si>
  <si>
    <t>体制补助收入</t>
  </si>
  <si>
    <t>1100202</t>
  </si>
  <si>
    <t>均衡性转移支付收入</t>
  </si>
  <si>
    <t>1100207</t>
  </si>
  <si>
    <t>县级基本财力保障机制奖补资金收入</t>
  </si>
  <si>
    <t>1100208</t>
  </si>
  <si>
    <t>结算补助收入</t>
  </si>
  <si>
    <t>1100212</t>
  </si>
  <si>
    <t>资源枯竭型城市转移支付补助收入</t>
  </si>
  <si>
    <t>1100214</t>
  </si>
  <si>
    <t>企业事业单位划转补助收入</t>
  </si>
  <si>
    <t>1100225</t>
  </si>
  <si>
    <t>产粮（油）大县奖励资金收入</t>
  </si>
  <si>
    <t>1100226</t>
  </si>
  <si>
    <t>重点生态功能区转移支付收入</t>
  </si>
  <si>
    <t>1100227</t>
  </si>
  <si>
    <t>固定数额补助收入</t>
  </si>
  <si>
    <t>1100228</t>
  </si>
  <si>
    <t>革命老区转移支付收入</t>
  </si>
  <si>
    <t>1100229</t>
  </si>
  <si>
    <t>民族地区转移支付收入</t>
  </si>
  <si>
    <t>1100230</t>
  </si>
  <si>
    <t>边境地区转移支付收入</t>
  </si>
  <si>
    <t>1100231</t>
  </si>
  <si>
    <t>巩固脱贫攻坚成果衔接乡村振兴转移支付收入</t>
  </si>
  <si>
    <t>1100241</t>
  </si>
  <si>
    <t>一般公共服务共同财政事权转移支付收入</t>
  </si>
  <si>
    <t>1100242</t>
  </si>
  <si>
    <t>外交共同财政事权转移支付收入</t>
  </si>
  <si>
    <t>1100243</t>
  </si>
  <si>
    <t>国防共同财政事权转移支付收入</t>
  </si>
  <si>
    <t>1100244</t>
  </si>
  <si>
    <t>公共安全共同财政事权转移支付收入</t>
  </si>
  <si>
    <t>1100245</t>
  </si>
  <si>
    <t>教育共同财政事权转移支付收入</t>
  </si>
  <si>
    <t>1100246</t>
  </si>
  <si>
    <t>科学技术共同财政事权转移支付收入</t>
  </si>
  <si>
    <t>1100247</t>
  </si>
  <si>
    <t>文化旅游体育与传媒共同财政事权转移支付收入</t>
  </si>
  <si>
    <t>1100248</t>
  </si>
  <si>
    <t>社会保障和就业共同财政事权转移支付收入</t>
  </si>
  <si>
    <t>1100249</t>
  </si>
  <si>
    <t>医疗卫生共同财政事权转移支付收入</t>
  </si>
  <si>
    <t>1100250</t>
  </si>
  <si>
    <t>节能环保共同财政事权转移支付收入</t>
  </si>
  <si>
    <t>1100251</t>
  </si>
  <si>
    <t>城乡社区共同财政事权转移支付收入</t>
  </si>
  <si>
    <t>1100252</t>
  </si>
  <si>
    <t>农林水共同财政事权转移支付收入</t>
  </si>
  <si>
    <t>1100253</t>
  </si>
  <si>
    <t>交通运输共同财政事权转移支付收入</t>
  </si>
  <si>
    <t>1100254</t>
  </si>
  <si>
    <t>资源勘探工业信息等共同财政事权转移支付收入</t>
  </si>
  <si>
    <t>1100255</t>
  </si>
  <si>
    <t>商业服务业等共同财政事权转移支付收入</t>
  </si>
  <si>
    <t>1100256</t>
  </si>
  <si>
    <t>金融共同财政事权转移支付收入</t>
  </si>
  <si>
    <t>1100257</t>
  </si>
  <si>
    <t>自然资源海洋气象等共同财政事权转移支付收入</t>
  </si>
  <si>
    <t>1100258</t>
  </si>
  <si>
    <t>住房保障共同财政事权转移支付收入</t>
  </si>
  <si>
    <t>1100259</t>
  </si>
  <si>
    <t>粮油物资储备共同财政事权转移支付收入</t>
  </si>
  <si>
    <t>1100260</t>
  </si>
  <si>
    <t>灾害防治及应急管理共同财政事权转移支付收入</t>
  </si>
  <si>
    <t>1100269</t>
  </si>
  <si>
    <t>其他共同财政事权转移支付收入</t>
  </si>
  <si>
    <t>1100299</t>
  </si>
  <si>
    <t>其他一般性转移支付收入</t>
  </si>
  <si>
    <t>11003</t>
  </si>
  <si>
    <t>专项转移支付收入</t>
  </si>
  <si>
    <t>1100301</t>
  </si>
  <si>
    <t>1100302</t>
  </si>
  <si>
    <t>外交</t>
  </si>
  <si>
    <t>1100303</t>
  </si>
  <si>
    <t>国防</t>
  </si>
  <si>
    <t>1100304</t>
  </si>
  <si>
    <t>公共安全</t>
  </si>
  <si>
    <t>1100305</t>
  </si>
  <si>
    <t>1100306</t>
  </si>
  <si>
    <t>科学技术</t>
  </si>
  <si>
    <t>1100307</t>
  </si>
  <si>
    <t>1100308</t>
  </si>
  <si>
    <t>社会保障和就业</t>
  </si>
  <si>
    <t>1100310</t>
  </si>
  <si>
    <t>1100311</t>
  </si>
  <si>
    <t>1100312</t>
  </si>
  <si>
    <t>城乡社区</t>
  </si>
  <si>
    <t>1100313</t>
  </si>
  <si>
    <t>农林水</t>
  </si>
  <si>
    <t>1100314</t>
  </si>
  <si>
    <t>1100315</t>
  </si>
  <si>
    <t>资源勘探工业信息等</t>
  </si>
  <si>
    <t>1100316</t>
  </si>
  <si>
    <t>商业服务业等</t>
  </si>
  <si>
    <t>1100317</t>
  </si>
  <si>
    <t>金融</t>
  </si>
  <si>
    <t>1100320</t>
  </si>
  <si>
    <t>自然资源海洋气象等</t>
  </si>
  <si>
    <t>1100321</t>
  </si>
  <si>
    <t>1100322</t>
  </si>
  <si>
    <t>粮油物资储备</t>
  </si>
  <si>
    <t>1100324</t>
  </si>
  <si>
    <t>灾害防治及应急管理</t>
  </si>
  <si>
    <t>1100399</t>
  </si>
  <si>
    <t>11006</t>
  </si>
  <si>
    <t>上解收入</t>
  </si>
  <si>
    <t>23006</t>
  </si>
  <si>
    <t>上解支出</t>
  </si>
  <si>
    <t>1100601</t>
  </si>
  <si>
    <t>体制上解收入</t>
  </si>
  <si>
    <t>2300601</t>
  </si>
  <si>
    <t>体制上解支出</t>
  </si>
  <si>
    <t>1100602</t>
  </si>
  <si>
    <t>专项上解收入</t>
  </si>
  <si>
    <t>2300602</t>
  </si>
  <si>
    <t>专项上解支出</t>
  </si>
  <si>
    <t>11008</t>
  </si>
  <si>
    <t>上年结余收入</t>
  </si>
  <si>
    <t>23008</t>
  </si>
  <si>
    <t>调出资金</t>
  </si>
  <si>
    <t>1100801</t>
  </si>
  <si>
    <t>一般公共预算上年结余收入</t>
  </si>
  <si>
    <t>2300899</t>
  </si>
  <si>
    <t>其他调出资金</t>
  </si>
  <si>
    <t>23009</t>
  </si>
  <si>
    <t>年终结余</t>
  </si>
  <si>
    <t>2300901</t>
  </si>
  <si>
    <t>一般公共预算年终结余</t>
  </si>
  <si>
    <t>11009</t>
  </si>
  <si>
    <t>调入资金</t>
  </si>
  <si>
    <t>23011</t>
  </si>
  <si>
    <t>债务转贷支出</t>
  </si>
  <si>
    <t>1100901</t>
  </si>
  <si>
    <t>调入一般公共预算资金</t>
  </si>
  <si>
    <t>2301101</t>
  </si>
  <si>
    <t>地方政府一般债券转贷支出</t>
  </si>
  <si>
    <t>110090102</t>
  </si>
  <si>
    <t>从政府性基金预算调入一般公共预算</t>
  </si>
  <si>
    <t>2301102</t>
  </si>
  <si>
    <t>地方政府向外国政府借款转贷支出</t>
  </si>
  <si>
    <t>110090103</t>
  </si>
  <si>
    <t>从国有资本经营预算调入一般公共预算</t>
  </si>
  <si>
    <t>2301103</t>
  </si>
  <si>
    <t>地方政府向国际组织借款转贷支出</t>
  </si>
  <si>
    <t>110090199</t>
  </si>
  <si>
    <t>从其他资金调入一般公共预算</t>
  </si>
  <si>
    <t>2301104</t>
  </si>
  <si>
    <t>地方政府其他一般债务转贷支出</t>
  </si>
  <si>
    <t>11011</t>
  </si>
  <si>
    <t>债务转贷收入</t>
  </si>
  <si>
    <t>23015</t>
  </si>
  <si>
    <t>安排预算稳定调节基金</t>
  </si>
  <si>
    <t>1101101</t>
  </si>
  <si>
    <t>地方政府一般债务转贷收入</t>
  </si>
  <si>
    <t>23016</t>
  </si>
  <si>
    <t>补充预算周转金</t>
  </si>
  <si>
    <t>110110101</t>
  </si>
  <si>
    <t>地方政府一般债券转贷收入</t>
  </si>
  <si>
    <t>23021</t>
  </si>
  <si>
    <t>区域间转移性支出</t>
  </si>
  <si>
    <t>110110102</t>
  </si>
  <si>
    <t>地方政府向外国政府借款转贷收入</t>
  </si>
  <si>
    <t>2302101</t>
  </si>
  <si>
    <t>110110103</t>
  </si>
  <si>
    <t>地方政府向国际组织借款转贷收入</t>
  </si>
  <si>
    <t>2302102</t>
  </si>
  <si>
    <t>生态保护补偿转移性支出</t>
  </si>
  <si>
    <t>110110104</t>
  </si>
  <si>
    <t>地方政府其他一般债务转贷收入</t>
  </si>
  <si>
    <t>2302103</t>
  </si>
  <si>
    <t>土地指标调剂转移性支出</t>
  </si>
  <si>
    <t>11015</t>
  </si>
  <si>
    <t>动用预算稳定调节基金</t>
  </si>
  <si>
    <t>2302199</t>
  </si>
  <si>
    <t>其他转移性支出</t>
  </si>
  <si>
    <t>11021</t>
  </si>
  <si>
    <t>区域间转移支付收入</t>
  </si>
  <si>
    <t>1102101</t>
  </si>
  <si>
    <t>接受其他地区援助收入</t>
  </si>
  <si>
    <t>1102102</t>
  </si>
  <si>
    <t>生态保护补偿转移性收入</t>
  </si>
  <si>
    <t>1102103</t>
  </si>
  <si>
    <t>土地指标调剂转移性收入</t>
  </si>
  <si>
    <t>1102199</t>
  </si>
  <si>
    <t>其他转移性收入</t>
  </si>
  <si>
    <t>105</t>
  </si>
  <si>
    <t>债务收入</t>
  </si>
  <si>
    <t>10504</t>
  </si>
  <si>
    <t>地方政府债务收入</t>
  </si>
  <si>
    <t>231</t>
  </si>
  <si>
    <t>债务还本支出</t>
  </si>
  <si>
    <t>1050401</t>
  </si>
  <si>
    <t>一般债务收入</t>
  </si>
  <si>
    <t>23103</t>
  </si>
  <si>
    <t>地方政府一般债务还本支出</t>
  </si>
  <si>
    <t>105040101</t>
  </si>
  <si>
    <t>地方政府一般债券收入</t>
  </si>
  <si>
    <t>2310301</t>
  </si>
  <si>
    <t>地方政府一般债券还本支出</t>
  </si>
  <si>
    <t>105040102</t>
  </si>
  <si>
    <t>地方政府向外国政府借款收入</t>
  </si>
  <si>
    <t>2310302</t>
  </si>
  <si>
    <t>地方政府向外国政府借款还本支出</t>
  </si>
  <si>
    <t>105040103</t>
  </si>
  <si>
    <t>地方政府向国际组织借款收入</t>
  </si>
  <si>
    <t>2310303</t>
  </si>
  <si>
    <t>地方政府向国际组织借款还本支出</t>
  </si>
  <si>
    <t>105040104</t>
  </si>
  <si>
    <t>地方政府其他一般债务收入</t>
  </si>
  <si>
    <t>2310399</t>
  </si>
  <si>
    <t>地方政府其他一般债务还本支出</t>
  </si>
  <si>
    <t>收入总计</t>
  </si>
  <si>
    <r>
      <rPr>
        <sz val="18"/>
        <color rgb="FF000000"/>
        <rFont val="Times New Roman"/>
        <charset val="134"/>
      </rPr>
      <t>2026</t>
    </r>
    <r>
      <rPr>
        <sz val="18"/>
        <color rgb="FF000000"/>
        <rFont val="宋体"/>
        <charset val="134"/>
      </rPr>
      <t>年一般公共预算支出经济分类表</t>
    </r>
  </si>
  <si>
    <t>单位:万元</t>
  </si>
  <si>
    <t>总计</t>
  </si>
  <si>
    <t>代码</t>
  </si>
  <si>
    <t>名称</t>
  </si>
  <si>
    <t>机关工资福利支出</t>
  </si>
  <si>
    <t>机关商品
和服务支出</t>
  </si>
  <si>
    <t>机关资本
性支出（一）</t>
  </si>
  <si>
    <t>机关资本
性支出（二）</t>
  </si>
  <si>
    <t>对事业单位经常性补助</t>
  </si>
  <si>
    <t>对事业单位资本性补助</t>
  </si>
  <si>
    <t>对企
业补助</t>
  </si>
  <si>
    <t>对企业资本性支出</t>
  </si>
  <si>
    <t>对个人和
家庭的补助</t>
  </si>
  <si>
    <t>对社会保
障基金补助</t>
  </si>
  <si>
    <t>债务利息
及费用支出</t>
  </si>
  <si>
    <t>债务还
本支出</t>
  </si>
  <si>
    <t>转移
性支出</t>
  </si>
  <si>
    <t>预备费
及预留</t>
  </si>
  <si>
    <t>201</t>
  </si>
  <si>
    <r>
      <rPr>
        <sz val="18"/>
        <color rgb="FF000000"/>
        <rFont val="Times New Roman"/>
        <charset val="134"/>
      </rPr>
      <t>2026</t>
    </r>
    <r>
      <rPr>
        <sz val="18"/>
        <color rgb="FF000000"/>
        <rFont val="宋体"/>
        <charset val="134"/>
      </rPr>
      <t>年一般公共预算转移支付预算明细表（查询表）</t>
    </r>
  </si>
  <si>
    <t>行政区划编码</t>
  </si>
  <si>
    <t>地    区</t>
  </si>
  <si>
    <t>转移支付合计</t>
  </si>
  <si>
    <t>一般性转
移支付小计</t>
  </si>
  <si>
    <t>体制补
助收入</t>
  </si>
  <si>
    <t>均衡性转
移支付收入</t>
  </si>
  <si>
    <t>县级基本财
力保障机制
奖补资金收入</t>
  </si>
  <si>
    <t>结算补
助收入</t>
  </si>
  <si>
    <t>企业事业单位
划转补助收入</t>
  </si>
  <si>
    <t>固定数额
补助收入</t>
  </si>
  <si>
    <t>住房保障共
同财政事权
转移支付收入</t>
  </si>
  <si>
    <t>其他共同
财政事权转
移支付收入</t>
  </si>
  <si>
    <t>其他一般性
转移支付收入</t>
  </si>
  <si>
    <t>辽河开发区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</si>
</sst>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_ ;[Red]\-0\ ;"/>
    <numFmt numFmtId="179" formatCode="\ @"/>
  </numFmts>
  <fonts count="54">
    <font>
      <sz val="11"/>
      <color rgb="FF000000"/>
      <name val="宋体"/>
      <charset val="134"/>
      <scheme val="minor"/>
    </font>
    <font>
      <sz val="11"/>
      <color rgb="FF000000"/>
      <name val="黑体"/>
      <charset val="134"/>
    </font>
    <font>
      <sz val="12"/>
      <color rgb="FF000000"/>
      <name val="黑体"/>
      <charset val="134"/>
    </font>
    <font>
      <sz val="18"/>
      <color rgb="FF000000"/>
      <name val="Times New Roman"/>
      <charset val="134"/>
    </font>
    <font>
      <sz val="11"/>
      <color rgb="FF000000"/>
      <name val="仿宋_GB2312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color rgb="FF000000"/>
      <name val="Times New Roman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8"/>
      <color theme="1"/>
      <name val="Times New Roman"/>
      <charset val="134"/>
    </font>
    <font>
      <sz val="12"/>
      <color rgb="FFFF0000"/>
      <name val="Times New Roman"/>
      <charset val="134"/>
    </font>
    <font>
      <b/>
      <sz val="11"/>
      <color theme="1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000000"/>
      <name val="宋体"/>
      <charset val="134"/>
    </font>
    <font>
      <b/>
      <sz val="11"/>
      <color theme="1"/>
      <name val="Times New Roman"/>
      <charset val="134"/>
    </font>
    <font>
      <b/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  <font>
      <sz val="11"/>
      <color rgb="FF000000"/>
      <name val="Calibri"/>
      <charset val="134"/>
    </font>
    <font>
      <sz val="18"/>
      <name val="Times New Roman"/>
      <charset val="134"/>
    </font>
    <font>
      <sz val="11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sz val="12"/>
      <name val="黑体"/>
      <charset val="134"/>
    </font>
    <font>
      <b/>
      <sz val="11"/>
      <name val="仿宋_GB2312"/>
      <charset val="134"/>
    </font>
    <font>
      <sz val="12"/>
      <name val="Times New Roman"/>
      <charset val="134"/>
    </font>
    <font>
      <sz val="11"/>
      <color rgb="FFFF0000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sz val="18"/>
      <color rgb="FF000000"/>
      <name val="宋体"/>
      <charset val="134"/>
    </font>
    <font>
      <sz val="18"/>
      <color theme="1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2994781334879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 tint="-0.029969176305429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 tint="-0.13995788445692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DDDDD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44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9" borderId="12" applyNumberFormat="0" applyAlignment="0" applyProtection="0">
      <alignment vertical="center"/>
    </xf>
    <xf numFmtId="0" fontId="29" fillId="10" borderId="13" applyNumberFormat="0" applyAlignment="0" applyProtection="0">
      <alignment vertical="center"/>
    </xf>
    <xf numFmtId="0" fontId="30" fillId="10" borderId="12" applyNumberFormat="0" applyAlignment="0" applyProtection="0">
      <alignment vertical="center"/>
    </xf>
    <xf numFmtId="0" fontId="31" fillId="11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9" fillId="3" borderId="3">
      <alignment horizontal="center" vertical="center"/>
    </xf>
    <xf numFmtId="0" fontId="39" fillId="3" borderId="3">
      <alignment horizontal="center" vertical="center"/>
    </xf>
    <xf numFmtId="176" fontId="4" fillId="3" borderId="17">
      <alignment horizontal="left" vertical="center"/>
    </xf>
    <xf numFmtId="2" fontId="40" fillId="7" borderId="3">
      <alignment vertical="center"/>
    </xf>
    <xf numFmtId="0" fontId="39" fillId="3" borderId="3">
      <alignment horizontal="center" vertical="center"/>
    </xf>
    <xf numFmtId="0" fontId="41" fillId="3" borderId="0">
      <alignment horizontal="center" vertical="center"/>
    </xf>
    <xf numFmtId="0" fontId="39" fillId="3" borderId="3">
      <alignment horizontal="center" vertical="center" wrapText="1"/>
    </xf>
    <xf numFmtId="0" fontId="42" fillId="3" borderId="3">
      <alignment horizontal="center" vertical="center"/>
    </xf>
    <xf numFmtId="0" fontId="42" fillId="3" borderId="3">
      <alignment horizontal="center" vertical="center" wrapText="1"/>
    </xf>
    <xf numFmtId="0" fontId="39" fillId="3" borderId="0">
      <alignment horizontal="left" vertical="center"/>
    </xf>
    <xf numFmtId="0" fontId="39" fillId="3" borderId="0">
      <alignment vertical="center"/>
    </xf>
    <xf numFmtId="0" fontId="42" fillId="3" borderId="6">
      <alignment horizontal="center" vertical="center"/>
    </xf>
    <xf numFmtId="0" fontId="42" fillId="3" borderId="8">
      <alignment horizontal="center" vertical="center"/>
    </xf>
    <xf numFmtId="0" fontId="39" fillId="3" borderId="6">
      <alignment horizontal="center" vertical="center" wrapText="1"/>
    </xf>
    <xf numFmtId="49" fontId="39" fillId="3" borderId="3">
      <alignment horizontal="left" vertical="center"/>
    </xf>
    <xf numFmtId="176" fontId="43" fillId="3" borderId="8">
      <alignment horizontal="left" vertical="center"/>
    </xf>
    <xf numFmtId="177" fontId="43" fillId="3" borderId="8">
      <alignment horizontal="left" vertical="center"/>
    </xf>
    <xf numFmtId="0" fontId="43" fillId="3" borderId="8">
      <alignment vertical="center"/>
    </xf>
    <xf numFmtId="176" fontId="43" fillId="3" borderId="17">
      <alignment horizontal="left" vertical="center"/>
    </xf>
    <xf numFmtId="177" fontId="43" fillId="3" borderId="17">
      <alignment horizontal="left" vertical="center"/>
    </xf>
    <xf numFmtId="49" fontId="39" fillId="0" borderId="3">
      <alignment horizontal="left" vertical="center"/>
    </xf>
    <xf numFmtId="0" fontId="43" fillId="3" borderId="18">
      <alignment vertical="center"/>
    </xf>
    <xf numFmtId="0" fontId="43" fillId="3" borderId="0">
      <alignment vertical="center"/>
    </xf>
    <xf numFmtId="0" fontId="44" fillId="0" borderId="0"/>
    <xf numFmtId="0" fontId="39" fillId="3" borderId="3">
      <alignment horizontal="center"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3" borderId="3">
      <alignment horizontal="center" vertical="center" wrapText="1"/>
    </xf>
    <xf numFmtId="0" fontId="39" fillId="3" borderId="3">
      <alignment horizontal="center" vertical="center" wrapText="1"/>
    </xf>
    <xf numFmtId="0" fontId="45" fillId="3" borderId="4">
      <alignment horizontal="center" vertical="center"/>
    </xf>
    <xf numFmtId="0" fontId="14" fillId="3" borderId="3">
      <alignment vertical="center"/>
    </xf>
    <xf numFmtId="0" fontId="14" fillId="3" borderId="2">
      <alignment vertical="center"/>
    </xf>
    <xf numFmtId="0" fontId="45" fillId="3" borderId="5">
      <alignment horizontal="center" vertical="center" wrapText="1"/>
    </xf>
    <xf numFmtId="0" fontId="45" fillId="3" borderId="4">
      <alignment horizontal="center" vertical="center" wrapText="1"/>
    </xf>
    <xf numFmtId="0" fontId="6" fillId="0" borderId="3">
      <alignment horizontal="left" vertical="center"/>
    </xf>
    <xf numFmtId="0" fontId="6" fillId="0" borderId="3">
      <alignment vertical="center"/>
    </xf>
    <xf numFmtId="0" fontId="5" fillId="38" borderId="3">
      <alignment vertical="center"/>
    </xf>
    <xf numFmtId="178" fontId="5" fillId="38" borderId="3">
      <alignment vertical="center" shrinkToFit="1"/>
    </xf>
    <xf numFmtId="178" fontId="5" fillId="38" borderId="3">
      <alignment vertical="center" shrinkToFit="1"/>
      <protection locked="0"/>
    </xf>
    <xf numFmtId="178" fontId="5" fillId="38" borderId="3">
      <alignment vertical="center" shrinkToFit="1"/>
      <protection locked="0"/>
    </xf>
    <xf numFmtId="0" fontId="44" fillId="0" borderId="0"/>
    <xf numFmtId="0" fontId="15" fillId="0" borderId="0">
      <alignment vertical="center"/>
    </xf>
    <xf numFmtId="1" fontId="43" fillId="3" borderId="3">
      <alignment horizontal="left" vertical="center"/>
    </xf>
    <xf numFmtId="0" fontId="39" fillId="3" borderId="3">
      <alignment horizontal="center" vertical="center"/>
    </xf>
    <xf numFmtId="0" fontId="41" fillId="3" borderId="0">
      <alignment horizontal="center" vertical="center"/>
    </xf>
    <xf numFmtId="0" fontId="39" fillId="3" borderId="3">
      <alignment vertical="center"/>
    </xf>
    <xf numFmtId="0" fontId="42" fillId="3" borderId="3">
      <alignment horizontal="center" vertical="center"/>
    </xf>
    <xf numFmtId="0" fontId="42" fillId="3" borderId="3">
      <alignment horizontal="center" vertical="center" wrapText="1"/>
    </xf>
    <xf numFmtId="0" fontId="46" fillId="3" borderId="0">
      <alignment vertical="center"/>
    </xf>
    <xf numFmtId="0" fontId="12" fillId="3" borderId="0">
      <alignment vertical="center"/>
    </xf>
    <xf numFmtId="0" fontId="42" fillId="3" borderId="6">
      <alignment horizontal="center" vertical="center" wrapText="1"/>
    </xf>
    <xf numFmtId="0" fontId="42" fillId="3" borderId="18">
      <alignment horizontal="center" vertical="center" wrapText="1"/>
    </xf>
    <xf numFmtId="0" fontId="42" fillId="3" borderId="8">
      <alignment horizontal="center" vertical="center" wrapText="1"/>
    </xf>
    <xf numFmtId="0" fontId="42" fillId="3" borderId="3">
      <alignment horizontal="center" vertical="center" wrapText="1"/>
    </xf>
    <xf numFmtId="0" fontId="47" fillId="3" borderId="3">
      <alignment vertical="center" indent="4"/>
    </xf>
    <xf numFmtId="179" fontId="39" fillId="3" borderId="3">
      <alignment vertical="center"/>
    </xf>
    <xf numFmtId="0" fontId="48" fillId="3" borderId="1">
      <alignment horizontal="right" vertical="center"/>
    </xf>
    <xf numFmtId="0" fontId="39" fillId="0" borderId="3">
      <alignment vertical="center"/>
    </xf>
    <xf numFmtId="0" fontId="42" fillId="3" borderId="0">
      <alignment vertical="center"/>
    </xf>
    <xf numFmtId="0" fontId="44" fillId="0" borderId="0">
      <alignment vertical="center"/>
    </xf>
    <xf numFmtId="0" fontId="44" fillId="0" borderId="0"/>
    <xf numFmtId="0" fontId="39" fillId="3" borderId="3">
      <alignment horizontal="center" vertical="center"/>
    </xf>
    <xf numFmtId="0" fontId="39" fillId="3" borderId="3">
      <alignment horizontal="center" vertical="center"/>
    </xf>
    <xf numFmtId="0" fontId="39" fillId="3" borderId="3">
      <alignment horizontal="center" vertical="center"/>
    </xf>
    <xf numFmtId="0" fontId="44" fillId="0" borderId="0">
      <alignment vertical="center"/>
    </xf>
    <xf numFmtId="4" fontId="40" fillId="7" borderId="3">
      <alignment vertical="center"/>
    </xf>
    <xf numFmtId="0" fontId="39" fillId="3" borderId="3">
      <alignment horizontal="center" vertical="center"/>
    </xf>
    <xf numFmtId="0" fontId="39" fillId="3" borderId="3">
      <alignment horizontal="center" vertical="center"/>
    </xf>
    <xf numFmtId="0" fontId="41" fillId="3" borderId="0">
      <alignment horizontal="center" vertical="center"/>
    </xf>
    <xf numFmtId="0" fontId="39" fillId="3" borderId="3">
      <alignment horizontal="center" vertical="center" wrapText="1"/>
    </xf>
    <xf numFmtId="0" fontId="44" fillId="0" borderId="0"/>
    <xf numFmtId="0" fontId="39" fillId="3" borderId="3">
      <alignment horizontal="center" vertical="center"/>
    </xf>
    <xf numFmtId="0" fontId="49" fillId="3" borderId="0">
      <alignment vertical="center"/>
    </xf>
    <xf numFmtId="0" fontId="44" fillId="0" borderId="0"/>
    <xf numFmtId="0" fontId="49" fillId="3" borderId="0">
      <alignment vertical="center"/>
    </xf>
    <xf numFmtId="0" fontId="15" fillId="0" borderId="0">
      <alignment vertical="center"/>
    </xf>
    <xf numFmtId="0" fontId="50" fillId="39" borderId="19">
      <alignment horizontal="left" vertical="center"/>
    </xf>
    <xf numFmtId="0" fontId="44" fillId="0" borderId="0"/>
    <xf numFmtId="0" fontId="44" fillId="0" borderId="0"/>
    <xf numFmtId="0" fontId="5" fillId="2" borderId="3">
      <alignment horizontal="center" vertical="center" wrapText="1"/>
    </xf>
    <xf numFmtId="0" fontId="39" fillId="3" borderId="3">
      <alignment horizontal="left" vertical="center"/>
    </xf>
    <xf numFmtId="0" fontId="43" fillId="3" borderId="3">
      <alignment vertical="center"/>
    </xf>
    <xf numFmtId="4" fontId="5" fillId="40" borderId="3">
      <alignment vertical="center" shrinkToFit="1"/>
    </xf>
    <xf numFmtId="0" fontId="39" fillId="3" borderId="3">
      <alignment horizontal="left" vertical="center"/>
    </xf>
    <xf numFmtId="0" fontId="43" fillId="3" borderId="3">
      <alignment vertical="center"/>
    </xf>
    <xf numFmtId="4" fontId="5" fillId="40" borderId="3">
      <alignment vertical="center" shrinkToFit="1"/>
    </xf>
    <xf numFmtId="0" fontId="14" fillId="3" borderId="3">
      <alignment vertical="center" shrinkToFit="1"/>
      <protection locked="0"/>
    </xf>
    <xf numFmtId="0" fontId="14" fillId="40" borderId="3">
      <alignment vertical="center" shrinkToFit="1"/>
    </xf>
    <xf numFmtId="0" fontId="51" fillId="3" borderId="3">
      <alignment vertical="center"/>
    </xf>
    <xf numFmtId="0" fontId="14" fillId="3" borderId="3">
      <alignment horizontal="left" vertical="center"/>
    </xf>
    <xf numFmtId="0" fontId="14" fillId="3" borderId="3">
      <alignment vertical="center"/>
    </xf>
    <xf numFmtId="0" fontId="39" fillId="3" borderId="3">
      <alignment horizontal="left" vertical="center"/>
    </xf>
    <xf numFmtId="0" fontId="47" fillId="3" borderId="3">
      <alignment vertical="center"/>
    </xf>
    <xf numFmtId="0" fontId="0" fillId="40" borderId="3">
      <alignment vertical="top" shrinkToFit="1"/>
    </xf>
  </cellStyleXfs>
  <cellXfs count="128">
    <xf numFmtId="0" fontId="0" fillId="0" borderId="0" xfId="0">
      <alignment vertical="top"/>
    </xf>
    <xf numFmtId="0" fontId="0" fillId="0" borderId="0" xfId="0" applyAlignment="1">
      <alignment horizontal="center" vertical="top"/>
    </xf>
    <xf numFmtId="0" fontId="1" fillId="2" borderId="0" xfId="90" applyFont="1" applyFill="1" applyAlignment="1">
      <alignment vertical="center"/>
    </xf>
    <xf numFmtId="0" fontId="2" fillId="2" borderId="0" xfId="9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90" applyFont="1" applyFill="1" applyAlignment="1">
      <alignment horizontal="center" vertical="center"/>
    </xf>
    <xf numFmtId="0" fontId="4" fillId="2" borderId="1" xfId="90" applyFont="1" applyFill="1" applyBorder="1" applyAlignment="1">
      <alignment vertical="center"/>
    </xf>
    <xf numFmtId="0" fontId="4" fillId="2" borderId="1" xfId="90" applyFont="1" applyFill="1" applyBorder="1" applyAlignment="1">
      <alignment horizontal="center" vertical="center"/>
    </xf>
    <xf numFmtId="0" fontId="4" fillId="2" borderId="1" xfId="90" applyFont="1" applyFill="1" applyBorder="1" applyAlignment="1">
      <alignment horizontal="right" vertical="center"/>
    </xf>
    <xf numFmtId="0" fontId="1" fillId="2" borderId="2" xfId="90" applyFont="1" applyFill="1" applyBorder="1" applyAlignment="1">
      <alignment horizontal="center" vertical="center" wrapText="1"/>
    </xf>
    <xf numFmtId="0" fontId="5" fillId="2" borderId="2" xfId="90" applyFont="1" applyFill="1" applyBorder="1" applyAlignment="1">
      <alignment horizontal="center" vertical="center"/>
    </xf>
    <xf numFmtId="0" fontId="5" fillId="2" borderId="2" xfId="90" applyFont="1" applyFill="1" applyBorder="1" applyAlignment="1">
      <alignment horizontal="center" vertical="center" wrapText="1"/>
    </xf>
    <xf numFmtId="0" fontId="5" fillId="2" borderId="3" xfId="90" applyFont="1" applyFill="1" applyBorder="1" applyAlignment="1">
      <alignment horizontal="left" vertical="center" wrapText="1"/>
    </xf>
    <xf numFmtId="0" fontId="5" fillId="2" borderId="4" xfId="90" applyFont="1" applyFill="1" applyBorder="1" applyAlignment="1">
      <alignment horizontal="center" vertical="center"/>
    </xf>
    <xf numFmtId="0" fontId="5" fillId="2" borderId="4" xfId="90" applyFont="1" applyFill="1" applyBorder="1" applyAlignment="1">
      <alignment horizontal="center" vertical="center" wrapText="1"/>
    </xf>
    <xf numFmtId="0" fontId="5" fillId="2" borderId="3" xfId="78" applyFont="1" applyFill="1">
      <alignment horizontal="center" vertical="center" wrapText="1"/>
    </xf>
    <xf numFmtId="1" fontId="5" fillId="2" borderId="3" xfId="90" applyNumberFormat="1" applyFont="1" applyFill="1" applyBorder="1" applyAlignment="1">
      <alignment horizontal="center" vertical="center" wrapText="1"/>
    </xf>
    <xf numFmtId="0" fontId="5" fillId="2" borderId="3" xfId="77" applyFont="1" applyFill="1">
      <alignment horizontal="center" vertical="center" wrapText="1"/>
    </xf>
    <xf numFmtId="3" fontId="5" fillId="2" borderId="3" xfId="90" applyNumberFormat="1" applyFont="1" applyFill="1" applyBorder="1" applyAlignment="1">
      <alignment horizontal="center" vertical="center" wrapText="1"/>
    </xf>
    <xf numFmtId="0" fontId="5" fillId="2" borderId="3" xfId="90" applyFont="1" applyFill="1" applyBorder="1" applyAlignment="1">
      <alignment horizontal="center" vertical="center" wrapText="1"/>
    </xf>
    <xf numFmtId="0" fontId="5" fillId="2" borderId="5" xfId="90" applyFont="1" applyFill="1" applyBorder="1" applyAlignment="1">
      <alignment horizontal="center" vertical="center" wrapText="1"/>
    </xf>
    <xf numFmtId="0" fontId="5" fillId="2" borderId="3" xfId="90" applyFont="1" applyFill="1" applyBorder="1" applyAlignment="1">
      <alignment vertical="center"/>
    </xf>
    <xf numFmtId="0" fontId="6" fillId="2" borderId="3" xfId="84" applyFill="1">
      <alignment horizontal="left" vertical="center"/>
    </xf>
    <xf numFmtId="0" fontId="7" fillId="0" borderId="3" xfId="85" applyFont="1">
      <alignment vertical="center"/>
    </xf>
    <xf numFmtId="2" fontId="5" fillId="3" borderId="3" xfId="90" applyNumberFormat="1" applyFont="1" applyFill="1" applyBorder="1" applyAlignment="1">
      <alignment horizontal="center" vertical="center" shrinkToFit="1"/>
    </xf>
    <xf numFmtId="2" fontId="5" fillId="3" borderId="3" xfId="90" applyNumberFormat="1" applyFont="1" applyFill="1" applyBorder="1" applyAlignment="1">
      <alignment vertical="center" shrinkToFit="1"/>
    </xf>
    <xf numFmtId="2" fontId="5" fillId="0" borderId="3" xfId="90" applyNumberFormat="1" applyFont="1" applyBorder="1" applyAlignment="1">
      <alignment vertical="center" shrinkToFit="1"/>
    </xf>
    <xf numFmtId="0" fontId="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3" borderId="0" xfId="118" applyFo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119" applyFo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vertical="center"/>
    </xf>
    <xf numFmtId="2" fontId="5" fillId="4" borderId="3" xfId="120" applyNumberFormat="1" applyFont="1" applyFill="1" applyBorder="1" applyAlignment="1">
      <alignment vertical="center" shrinkToFit="1"/>
    </xf>
    <xf numFmtId="2" fontId="5" fillId="2" borderId="3" xfId="120" applyNumberFormat="1" applyFont="1" applyFill="1" applyBorder="1" applyAlignment="1">
      <alignment vertical="center" shrinkToFit="1"/>
    </xf>
    <xf numFmtId="2" fontId="5" fillId="2" borderId="3" xfId="120" applyNumberFormat="1" applyFont="1" applyFill="1" applyBorder="1" applyAlignment="1">
      <alignment vertical="top" shrinkToFit="1"/>
    </xf>
    <xf numFmtId="2" fontId="5" fillId="4" borderId="3" xfId="120" applyNumberFormat="1" applyFont="1" applyFill="1" applyBorder="1" applyAlignment="1">
      <alignment vertical="top" shrinkToFit="1"/>
    </xf>
    <xf numFmtId="176" fontId="5" fillId="3" borderId="3" xfId="0" applyNumberFormat="1" applyFont="1" applyFill="1" applyBorder="1" applyAlignment="1">
      <alignment vertical="center"/>
    </xf>
    <xf numFmtId="2" fontId="5" fillId="2" borderId="0" xfId="120" applyNumberFormat="1" applyFont="1" applyFill="1" applyAlignment="1">
      <alignment vertical="center" shrinkToFit="1"/>
    </xf>
    <xf numFmtId="2" fontId="5" fillId="3" borderId="3" xfId="120" applyNumberFormat="1" applyFont="1" applyFill="1" applyBorder="1" applyAlignment="1">
      <alignment vertical="center" shrinkToFit="1"/>
    </xf>
    <xf numFmtId="2" fontId="5" fillId="3" borderId="3" xfId="120" applyNumberFormat="1" applyFont="1" applyFill="1" applyBorder="1" applyAlignment="1">
      <alignment vertical="top" shrinkToFit="1"/>
    </xf>
    <xf numFmtId="0" fontId="8" fillId="3" borderId="3" xfId="0" applyFont="1" applyFill="1" applyBorder="1" applyAlignment="1">
      <alignment vertical="center"/>
    </xf>
    <xf numFmtId="0" fontId="9" fillId="3" borderId="0" xfId="108" applyFont="1">
      <alignment vertical="center"/>
    </xf>
    <xf numFmtId="0" fontId="10" fillId="3" borderId="0" xfId="98" applyFont="1">
      <alignment vertical="center"/>
    </xf>
    <xf numFmtId="0" fontId="11" fillId="3" borderId="0" xfId="94" applyFont="1">
      <alignment horizontal="center" vertical="center"/>
    </xf>
    <xf numFmtId="0" fontId="12" fillId="3" borderId="0" xfId="99">
      <alignment vertical="center"/>
    </xf>
    <xf numFmtId="0" fontId="9" fillId="3" borderId="3" xfId="110" applyFont="1" applyFill="1" applyBorder="1" applyAlignment="1">
      <alignment horizontal="center" vertical="center"/>
    </xf>
    <xf numFmtId="0" fontId="9" fillId="3" borderId="3" xfId="96" applyFont="1">
      <alignment horizontal="center" vertical="center"/>
    </xf>
    <xf numFmtId="0" fontId="9" fillId="3" borderId="3" xfId="110" applyFont="1" applyFill="1" applyBorder="1" applyAlignment="1">
      <alignment horizontal="center" vertical="center" indent="6"/>
    </xf>
    <xf numFmtId="0" fontId="9" fillId="3" borderId="6" xfId="100" applyFont="1">
      <alignment horizontal="center" vertical="center" wrapText="1"/>
    </xf>
    <xf numFmtId="0" fontId="9" fillId="3" borderId="7" xfId="100" applyFont="1" applyBorder="1">
      <alignment horizontal="center" vertical="center" wrapText="1"/>
    </xf>
    <xf numFmtId="0" fontId="9" fillId="3" borderId="3" xfId="97" applyFont="1">
      <alignment horizontal="center" vertical="center" wrapText="1"/>
    </xf>
    <xf numFmtId="0" fontId="6" fillId="3" borderId="3" xfId="95" applyFont="1">
      <alignment vertical="center"/>
    </xf>
    <xf numFmtId="0" fontId="13" fillId="3" borderId="3" xfId="104" applyFont="1">
      <alignment vertical="center" indent="4"/>
    </xf>
    <xf numFmtId="2" fontId="6" fillId="4" borderId="3" xfId="110" applyNumberFormat="1" applyFont="1" applyFill="1" applyBorder="1" applyAlignment="1">
      <alignment vertical="center" shrinkToFit="1"/>
    </xf>
    <xf numFmtId="2" fontId="5" fillId="5" borderId="3" xfId="110" applyNumberFormat="1" applyFont="1" applyFill="1" applyBorder="1" applyAlignment="1">
      <alignment vertical="center" shrinkToFit="1"/>
    </xf>
    <xf numFmtId="179" fontId="6" fillId="3" borderId="3" xfId="105" applyFont="1">
      <alignment vertical="center"/>
    </xf>
    <xf numFmtId="2" fontId="6" fillId="4" borderId="3" xfId="109" applyNumberFormat="1" applyFont="1" applyFill="1" applyBorder="1" applyAlignment="1">
      <alignment vertical="center" shrinkToFit="1"/>
    </xf>
    <xf numFmtId="2" fontId="5" fillId="5" borderId="3" xfId="109" applyNumberFormat="1" applyFont="1" applyFill="1" applyBorder="1" applyAlignment="1">
      <alignment vertical="center" shrinkToFit="1"/>
    </xf>
    <xf numFmtId="2" fontId="6" fillId="4" borderId="3" xfId="0" applyNumberFormat="1" applyFont="1" applyFill="1" applyBorder="1" applyAlignment="1">
      <alignment vertical="center" shrinkToFit="1"/>
    </xf>
    <xf numFmtId="2" fontId="5" fillId="3" borderId="3" xfId="110" applyNumberFormat="1" applyFont="1" applyFill="1" applyBorder="1" applyAlignment="1">
      <alignment vertical="center" shrinkToFit="1"/>
    </xf>
    <xf numFmtId="2" fontId="6" fillId="6" borderId="3" xfId="109" applyNumberFormat="1" applyFont="1" applyFill="1" applyBorder="1" applyAlignment="1">
      <alignment vertical="center" shrinkToFit="1"/>
    </xf>
    <xf numFmtId="2" fontId="6" fillId="6" borderId="3" xfId="114" applyNumberFormat="1" applyFont="1" applyFill="1" applyBorder="1" applyAlignment="1">
      <alignment vertical="center" shrinkToFit="1"/>
    </xf>
    <xf numFmtId="0" fontId="6" fillId="0" borderId="3" xfId="107" applyFont="1">
      <alignment vertical="center"/>
    </xf>
    <xf numFmtId="2" fontId="6" fillId="5" borderId="3" xfId="109" applyNumberFormat="1" applyFont="1" applyFill="1" applyBorder="1" applyAlignment="1">
      <alignment vertical="center" shrinkToFit="1"/>
    </xf>
    <xf numFmtId="2" fontId="6" fillId="3" borderId="3" xfId="0" applyNumberFormat="1" applyFont="1" applyFill="1" applyBorder="1" applyAlignment="1">
      <alignment vertical="center" shrinkToFit="1"/>
    </xf>
    <xf numFmtId="2" fontId="5" fillId="3" borderId="3" xfId="109" applyNumberFormat="1" applyFont="1" applyFill="1" applyBorder="1" applyAlignment="1">
      <alignment vertical="center" shrinkToFit="1"/>
    </xf>
    <xf numFmtId="2" fontId="6" fillId="3" borderId="3" xfId="110" applyNumberFormat="1" applyFont="1" applyFill="1" applyBorder="1" applyAlignment="1">
      <alignment vertical="center" shrinkToFit="1"/>
    </xf>
    <xf numFmtId="179" fontId="6" fillId="3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2" fontId="14" fillId="5" borderId="3" xfId="110" applyNumberFormat="1" applyFont="1" applyFill="1" applyBorder="1" applyAlignment="1">
      <alignment horizontal="right" vertical="center"/>
    </xf>
    <xf numFmtId="2" fontId="6" fillId="0" borderId="3" xfId="109" applyNumberFormat="1" applyFont="1" applyFill="1" applyBorder="1" applyAlignment="1">
      <alignment vertical="center" shrinkToFit="1"/>
    </xf>
    <xf numFmtId="2" fontId="6" fillId="3" borderId="3" xfId="109" applyNumberFormat="1" applyFont="1" applyFill="1" applyBorder="1" applyAlignment="1">
      <alignment vertical="center" shrinkToFit="1"/>
    </xf>
    <xf numFmtId="2" fontId="6" fillId="5" borderId="3" xfId="110" applyNumberFormat="1" applyFont="1" applyFill="1" applyBorder="1" applyAlignment="1">
      <alignment vertical="center" shrinkToFit="1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6" fillId="0" borderId="0" xfId="58" applyFont="1" applyFill="1">
      <alignment horizontal="left" vertical="center"/>
    </xf>
    <xf numFmtId="0" fontId="6" fillId="0" borderId="0" xfId="59" applyFont="1" applyFill="1">
      <alignment vertical="center"/>
    </xf>
    <xf numFmtId="0" fontId="11" fillId="0" borderId="0" xfId="54" applyFont="1" applyFill="1">
      <alignment horizontal="center" vertical="center"/>
    </xf>
    <xf numFmtId="0" fontId="7" fillId="0" borderId="0" xfId="58" applyFont="1" applyFill="1" applyAlignment="1">
      <alignment horizontal="right" vertical="center"/>
    </xf>
    <xf numFmtId="0" fontId="5" fillId="0" borderId="3" xfId="129" applyFont="1" applyFill="1" applyBorder="1">
      <alignment horizontal="center" vertical="center" wrapText="1"/>
    </xf>
    <xf numFmtId="0" fontId="6" fillId="0" borderId="3" xfId="130" applyFont="1" applyFill="1" applyBorder="1">
      <alignment horizontal="left" vertical="center"/>
    </xf>
    <xf numFmtId="0" fontId="16" fillId="0" borderId="3" xfId="131" applyFont="1" applyFill="1" applyBorder="1">
      <alignment vertical="center"/>
    </xf>
    <xf numFmtId="4" fontId="5" fillId="0" borderId="3" xfId="132" applyNumberFormat="1" applyFont="1" applyFill="1" applyBorder="1">
      <alignment vertical="center" shrinkToFit="1"/>
    </xf>
    <xf numFmtId="0" fontId="6" fillId="0" borderId="3" xfId="133" applyFont="1" applyFill="1" applyBorder="1">
      <alignment horizontal="left" vertical="center"/>
    </xf>
    <xf numFmtId="0" fontId="16" fillId="0" borderId="3" xfId="134" applyFont="1" applyFill="1" applyBorder="1">
      <alignment vertical="center"/>
    </xf>
    <xf numFmtId="4" fontId="5" fillId="0" borderId="3" xfId="135" applyNumberFormat="1" applyFont="1" applyFill="1" applyBorder="1">
      <alignment vertical="center" shrinkToFit="1"/>
    </xf>
    <xf numFmtId="4" fontId="5" fillId="0" borderId="3" xfId="52" applyNumberFormat="1" applyFont="1" applyFill="1" applyBorder="1" applyAlignment="1" applyProtection="1">
      <alignment vertical="center" shrinkToFit="1"/>
      <protection locked="0"/>
    </xf>
    <xf numFmtId="0" fontId="15" fillId="0" borderId="3" xfId="136" applyFont="1" applyFill="1" applyBorder="1">
      <alignment vertical="center" shrinkToFit="1"/>
      <protection locked="0"/>
    </xf>
    <xf numFmtId="0" fontId="15" fillId="0" borderId="3" xfId="137" applyFont="1" applyFill="1" applyBorder="1">
      <alignment vertical="center" shrinkToFit="1"/>
    </xf>
    <xf numFmtId="0" fontId="7" fillId="0" borderId="3" xfId="138" applyFont="1" applyFill="1" applyBorder="1">
      <alignment vertical="center"/>
    </xf>
    <xf numFmtId="0" fontId="15" fillId="0" borderId="3" xfId="139" applyFont="1" applyFill="1" applyBorder="1">
      <alignment horizontal="left" vertical="center"/>
    </xf>
    <xf numFmtId="0" fontId="15" fillId="0" borderId="3" xfId="140" applyFont="1" applyFill="1" applyBorder="1">
      <alignment vertical="center"/>
    </xf>
    <xf numFmtId="0" fontId="6" fillId="0" borderId="3" xfId="141" applyFont="1" applyFill="1" applyBorder="1">
      <alignment horizontal="left" vertical="center"/>
    </xf>
    <xf numFmtId="0" fontId="13" fillId="0" borderId="3" xfId="142" applyFont="1" applyFill="1" applyBorder="1">
      <alignment vertical="center"/>
    </xf>
    <xf numFmtId="0" fontId="0" fillId="0" borderId="3" xfId="143" applyFont="1" applyFill="1" applyBorder="1">
      <alignment vertical="top" shrinkToFit="1"/>
    </xf>
    <xf numFmtId="0" fontId="1" fillId="2" borderId="0" xfId="123" applyFont="1" applyFill="1" applyAlignment="1">
      <alignment vertical="center"/>
    </xf>
    <xf numFmtId="0" fontId="5" fillId="2" borderId="0" xfId="123" applyFont="1" applyFill="1" applyAlignment="1">
      <alignment vertical="center"/>
    </xf>
    <xf numFmtId="0" fontId="5" fillId="2" borderId="0" xfId="123" applyFont="1" applyFill="1" applyAlignment="1">
      <alignment vertical="center" wrapText="1"/>
    </xf>
    <xf numFmtId="0" fontId="3" fillId="2" borderId="0" xfId="123" applyFont="1" applyFill="1" applyAlignment="1">
      <alignment horizontal="center" vertical="center"/>
    </xf>
    <xf numFmtId="0" fontId="3" fillId="2" borderId="0" xfId="123" applyFont="1" applyFill="1" applyAlignment="1">
      <alignment horizontal="center" vertical="center" wrapText="1"/>
    </xf>
    <xf numFmtId="0" fontId="17" fillId="2" borderId="1" xfId="123" applyFont="1" applyFill="1" applyBorder="1" applyAlignment="1">
      <alignment horizontal="right" vertical="center"/>
    </xf>
    <xf numFmtId="0" fontId="5" fillId="2" borderId="1" xfId="123" applyFont="1" applyFill="1" applyBorder="1" applyAlignment="1">
      <alignment horizontal="right" vertical="center"/>
    </xf>
    <xf numFmtId="0" fontId="5" fillId="2" borderId="6" xfId="123" applyFont="1" applyFill="1" applyBorder="1" applyAlignment="1">
      <alignment horizontal="center" vertical="center"/>
    </xf>
    <xf numFmtId="0" fontId="5" fillId="2" borderId="8" xfId="123" applyFont="1" applyFill="1" applyBorder="1" applyAlignment="1">
      <alignment horizontal="center" vertical="center"/>
    </xf>
    <xf numFmtId="0" fontId="5" fillId="2" borderId="7" xfId="123" applyFont="1" applyFill="1" applyBorder="1" applyAlignment="1">
      <alignment horizontal="center" vertical="center" wrapText="1"/>
    </xf>
    <xf numFmtId="0" fontId="1" fillId="2" borderId="3" xfId="123" applyFont="1" applyFill="1" applyBorder="1" applyAlignment="1">
      <alignment horizontal="center" vertical="center" wrapText="1"/>
    </xf>
    <xf numFmtId="0" fontId="1" fillId="2" borderId="3" xfId="123" applyFont="1" applyFill="1" applyBorder="1" applyAlignment="1">
      <alignment horizontal="center" vertical="center"/>
    </xf>
    <xf numFmtId="0" fontId="5" fillId="2" borderId="3" xfId="123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vertical="center"/>
    </xf>
    <xf numFmtId="2" fontId="18" fillId="4" borderId="3" xfId="123" applyNumberFormat="1" applyFont="1" applyFill="1" applyBorder="1" applyAlignment="1">
      <alignment vertical="center" shrinkToFit="1"/>
    </xf>
    <xf numFmtId="0" fontId="6" fillId="3" borderId="3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vertical="center"/>
    </xf>
    <xf numFmtId="2" fontId="5" fillId="2" borderId="3" xfId="123" applyNumberFormat="1" applyFont="1" applyFill="1" applyBorder="1" applyAlignment="1">
      <alignment vertical="center" shrinkToFit="1"/>
    </xf>
    <xf numFmtId="2" fontId="6" fillId="3" borderId="3" xfId="123" applyNumberFormat="1" applyFont="1" applyFill="1" applyBorder="1" applyAlignment="1">
      <alignment vertical="center" shrinkToFit="1"/>
    </xf>
    <xf numFmtId="2" fontId="6" fillId="5" borderId="3" xfId="123" applyNumberFormat="1" applyFont="1" applyFill="1" applyBorder="1" applyAlignment="1">
      <alignment vertical="center" shrinkToFit="1"/>
    </xf>
    <xf numFmtId="2" fontId="8" fillId="2" borderId="3" xfId="123" applyNumberFormat="1" applyFont="1" applyFill="1" applyBorder="1" applyAlignment="1">
      <alignment vertical="center" shrinkToFit="1"/>
    </xf>
    <xf numFmtId="0" fontId="6" fillId="3" borderId="3" xfId="123" applyFont="1" applyFill="1" applyBorder="1" applyAlignment="1">
      <alignment horizontal="left" vertical="center"/>
    </xf>
    <xf numFmtId="0" fontId="16" fillId="3" borderId="3" xfId="123" applyFont="1" applyFill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5" fillId="7" borderId="3" xfId="0" applyFont="1" applyFill="1" applyBorder="1" applyAlignment="1">
      <alignment vertical="center"/>
    </xf>
  </cellXfs>
  <cellStyles count="1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表八(录入表)___builtInStyle100" xfId="49"/>
    <cellStyle name="表八___builtInStyle100" xfId="50"/>
    <cellStyle name="表二(录入表)___builtInStyle100" xfId="51"/>
    <cellStyle name="表二___builtInStyle100" xfId="52"/>
    <cellStyle name="表二之二 （录入表）___builtInStyle100" xfId="53"/>
    <cellStyle name="表二之二 （录入表）___builtInStyle120" xfId="54"/>
    <cellStyle name="表二之二 （录入表）___builtInStyle123" xfId="55"/>
    <cellStyle name="表二之二 （录入表）___builtInStyle140" xfId="56"/>
    <cellStyle name="表二之二 （录入表）___builtInStyle141" xfId="57"/>
    <cellStyle name="表二之二 （录入表）___builtInStyle202" xfId="58"/>
    <cellStyle name="表二之二 （录入表）___builtInStyle203" xfId="59"/>
    <cellStyle name="表二之二 （录入表）___builtInStyle206" xfId="60"/>
    <cellStyle name="表二之二 （录入表）___builtInStyle207" xfId="61"/>
    <cellStyle name="表二之二 （录入表）___builtInStyle209" xfId="62"/>
    <cellStyle name="表二之二 （录入表）___builtInStyle214" xfId="63"/>
    <cellStyle name="表二之二 （录入表）___builtInStyle215" xfId="64"/>
    <cellStyle name="表二之二 （录入表）___builtInStyle219" xfId="65"/>
    <cellStyle name="表二之二 （录入表）___builtInStyle220" xfId="66"/>
    <cellStyle name="表二之二 （录入表）___builtInStyle221" xfId="67"/>
    <cellStyle name="表二之二 （录入表）___builtInStyle222" xfId="68"/>
    <cellStyle name="表二之二 （录入表）___builtInStyle224" xfId="69"/>
    <cellStyle name="表二之二 （录入表）___builtInStyle225" xfId="70"/>
    <cellStyle name="表二之二 （录入表）___builtInStyle226" xfId="71"/>
    <cellStyle name="表二之二 （录入表）_常规 2 4" xfId="72"/>
    <cellStyle name="表二之一（类款级汇总）___builtInStyle100" xfId="73"/>
    <cellStyle name="表六（1）___builtInStyle30" xfId="74"/>
    <cellStyle name="表六（2）___builtInStyle30" xfId="75"/>
    <cellStyle name="表七（1）___builtInStyle30" xfId="76"/>
    <cellStyle name="表七（1）___builtInStyle33" xfId="77"/>
    <cellStyle name="表七（1）___builtInStyle39" xfId="78"/>
    <cellStyle name="表七（1）___builtInStyle40" xfId="79"/>
    <cellStyle name="表七（1）___builtInStyle41" xfId="80"/>
    <cellStyle name="表七（1）___builtInStyle42" xfId="81"/>
    <cellStyle name="表七（1）___builtInStyle45" xfId="82"/>
    <cellStyle name="表七（1）___builtInStyle46" xfId="83"/>
    <cellStyle name="表七（1）___builtInStyle56" xfId="84"/>
    <cellStyle name="表七（1）___builtInStyle57" xfId="85"/>
    <cellStyle name="表七（1）___builtInStyle61" xfId="86"/>
    <cellStyle name="表七（1）___builtInStyle62" xfId="87"/>
    <cellStyle name="表七（1）___builtInStyle63" xfId="88"/>
    <cellStyle name="表七（1）___builtInStyle63 2" xfId="89"/>
    <cellStyle name="表七（1）_常规 2" xfId="90"/>
    <cellStyle name="表七（2）___builtInStyle30" xfId="91"/>
    <cellStyle name="表三(录入表)___builtInStyle100" xfId="92"/>
    <cellStyle name="表三___builtInStyle100" xfId="93"/>
    <cellStyle name="表三___builtInStyle120" xfId="94"/>
    <cellStyle name="表三___builtInStyle125" xfId="95"/>
    <cellStyle name="表三___builtInStyle140" xfId="96"/>
    <cellStyle name="表三___builtInStyle141" xfId="97"/>
    <cellStyle name="表三___builtInStyle154" xfId="98"/>
    <cellStyle name="表三___builtInStyle176" xfId="99"/>
    <cellStyle name="表三___builtInStyle180" xfId="100"/>
    <cellStyle name="表三___builtInStyle181" xfId="101"/>
    <cellStyle name="表三___builtInStyle182" xfId="102"/>
    <cellStyle name="表三___builtInStyle184" xfId="103"/>
    <cellStyle name="表三___builtInStyle185" xfId="104"/>
    <cellStyle name="表三___builtInStyle187" xfId="105"/>
    <cellStyle name="表三___builtInStyle190" xfId="106"/>
    <cellStyle name="表三___builtInStyle193" xfId="107"/>
    <cellStyle name="表三___builtInStyle84" xfId="108"/>
    <cellStyle name="表三_常规 2 2 2" xfId="109"/>
    <cellStyle name="表三_常规 2 4" xfId="110"/>
    <cellStyle name="表三之二（需明确收支对象级次的录入表）___builtInStyle100" xfId="111"/>
    <cellStyle name="表三之三（其它收支录入表）___builtInStyle100" xfId="112"/>
    <cellStyle name="表三之一（汇总表）___builtInStyle100" xfId="113"/>
    <cellStyle name="表三之一（汇总表）_常规 2 2 2" xfId="114"/>
    <cellStyle name="表四(录入表)___builtInStyle100" xfId="115"/>
    <cellStyle name="表四___builtInStyle100" xfId="116"/>
    <cellStyle name="表五(录入表)___builtInStyle100" xfId="117"/>
    <cellStyle name="表五(录入表)___builtInStyle120" xfId="118"/>
    <cellStyle name="表五(录入表)___builtInStyle123" xfId="119"/>
    <cellStyle name="表五(录入表)_常规 2 4" xfId="120"/>
    <cellStyle name="表五___builtInStyle100" xfId="121"/>
    <cellStyle name="表一(录入表)___builtInStyle100" xfId="122"/>
    <cellStyle name="表一(录入表)_常规 2" xfId="123"/>
    <cellStyle name="表一___builtInStyle100" xfId="124"/>
    <cellStyle name="常规 2" xfId="125"/>
    <cellStyle name="封面___builtInStyle100" xfId="126"/>
    <cellStyle name="一般公共预算收入表_常规 4" xfId="127"/>
    <cellStyle name="一般公共预算收支平衡表_常规 4" xfId="128"/>
    <cellStyle name="表二___builtInStyle92" xfId="129"/>
    <cellStyle name="表二___builtInStyle94" xfId="130"/>
    <cellStyle name="表二___builtInStyle95" xfId="131"/>
    <cellStyle name="表二___builtInStyle96" xfId="132"/>
    <cellStyle name="表二___builtInStyle97" xfId="133"/>
    <cellStyle name="表二___builtInStyle98" xfId="134"/>
    <cellStyle name="表二___builtInStyle99" xfId="135"/>
    <cellStyle name="表二___builtInStyle101" xfId="136"/>
    <cellStyle name="表二___builtInStyle102" xfId="137"/>
    <cellStyle name="表二___builtInStyle103" xfId="138"/>
    <cellStyle name="表二___builtInStyle104" xfId="139"/>
    <cellStyle name="表二___builtInStyle105" xfId="140"/>
    <cellStyle name="表二___builtInStyle106" xfId="141"/>
    <cellStyle name="表二___builtInStyle107" xfId="142"/>
    <cellStyle name="表二___builtInStyle108" xfId="14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showGridLines="0" topLeftCell="A6" workbookViewId="0">
      <selection activeCell="G13" sqref="G13"/>
    </sheetView>
  </sheetViews>
  <sheetFormatPr defaultColWidth="8.775" defaultRowHeight="13.5" customHeight="1" outlineLevelCol="2"/>
  <cols>
    <col min="1" max="1" width="6.33333333333333" customWidth="1"/>
    <col min="2" max="2" width="42.125" customWidth="1"/>
    <col min="3" max="3" width="37.5" customWidth="1"/>
  </cols>
  <sheetData>
    <row r="1" ht="18" customHeight="1" spans="1:3">
      <c r="A1" s="101"/>
      <c r="B1" s="102"/>
      <c r="C1" s="103"/>
    </row>
    <row r="2" ht="24" customHeight="1" spans="1:3">
      <c r="A2" s="104" t="s">
        <v>0</v>
      </c>
      <c r="B2" s="104"/>
      <c r="C2" s="105"/>
    </row>
    <row r="3" ht="20.25" customHeight="1" spans="1:3">
      <c r="A3" s="106" t="s">
        <v>1</v>
      </c>
      <c r="B3" s="107"/>
      <c r="C3" s="107"/>
    </row>
    <row r="4" ht="33" customHeight="1" spans="1:3">
      <c r="A4" s="108" t="s">
        <v>2</v>
      </c>
      <c r="B4" s="109"/>
      <c r="C4" s="110" t="s">
        <v>3</v>
      </c>
    </row>
    <row r="5" ht="63" customHeight="1" spans="1:3">
      <c r="A5" s="111" t="s">
        <v>4</v>
      </c>
      <c r="B5" s="112" t="s">
        <v>5</v>
      </c>
      <c r="C5" s="113" t="s">
        <v>6</v>
      </c>
    </row>
    <row r="6" ht="20.25" customHeight="1" spans="1:3">
      <c r="A6" s="114" t="s">
        <v>7</v>
      </c>
      <c r="B6" s="115" t="s">
        <v>8</v>
      </c>
      <c r="C6" s="116">
        <f>SUM(C7:C22)</f>
        <v>27995</v>
      </c>
    </row>
    <row r="7" ht="20.25" customHeight="1" spans="1:3">
      <c r="A7" s="117" t="s">
        <v>9</v>
      </c>
      <c r="B7" s="118" t="s">
        <v>10</v>
      </c>
      <c r="C7" s="119">
        <v>10250</v>
      </c>
    </row>
    <row r="8" ht="20.25" customHeight="1" spans="1:3">
      <c r="A8" s="117" t="s">
        <v>11</v>
      </c>
      <c r="B8" s="118" t="s">
        <v>12</v>
      </c>
      <c r="C8" s="119">
        <v>5000</v>
      </c>
    </row>
    <row r="9" ht="20.25" customHeight="1" spans="1:3">
      <c r="A9" s="117" t="s">
        <v>13</v>
      </c>
      <c r="B9" s="118" t="s">
        <v>14</v>
      </c>
      <c r="C9" s="119">
        <v>1400</v>
      </c>
    </row>
    <row r="10" ht="20.25" customHeight="1" spans="1:3">
      <c r="A10" s="117" t="s">
        <v>15</v>
      </c>
      <c r="B10" s="118" t="s">
        <v>16</v>
      </c>
      <c r="C10" s="119">
        <v>0</v>
      </c>
    </row>
    <row r="11" ht="20.25" customHeight="1" spans="1:3">
      <c r="A11" s="117" t="s">
        <v>17</v>
      </c>
      <c r="B11" s="118" t="s">
        <v>18</v>
      </c>
      <c r="C11" s="119">
        <v>1100</v>
      </c>
    </row>
    <row r="12" ht="20.25" customHeight="1" spans="1:3">
      <c r="A12" s="117" t="s">
        <v>19</v>
      </c>
      <c r="B12" s="118" t="s">
        <v>20</v>
      </c>
      <c r="C12" s="119">
        <v>1300</v>
      </c>
    </row>
    <row r="13" ht="20.25" customHeight="1" spans="1:3">
      <c r="A13" s="117" t="s">
        <v>21</v>
      </c>
      <c r="B13" s="118" t="s">
        <v>22</v>
      </c>
      <c r="C13" s="119">
        <v>400</v>
      </c>
    </row>
    <row r="14" ht="20.25" customHeight="1" spans="1:3">
      <c r="A14" s="117" t="s">
        <v>23</v>
      </c>
      <c r="B14" s="118" t="s">
        <v>24</v>
      </c>
      <c r="C14" s="119">
        <v>8040</v>
      </c>
    </row>
    <row r="15" ht="20.25" customHeight="1" spans="1:3">
      <c r="A15" s="117" t="s">
        <v>25</v>
      </c>
      <c r="B15" s="118" t="s">
        <v>26</v>
      </c>
      <c r="C15" s="119">
        <v>0</v>
      </c>
    </row>
    <row r="16" ht="20.25" customHeight="1" spans="1:3">
      <c r="A16" s="117" t="s">
        <v>27</v>
      </c>
      <c r="B16" s="118" t="s">
        <v>28</v>
      </c>
      <c r="C16" s="119">
        <v>400</v>
      </c>
    </row>
    <row r="17" ht="20.25" customHeight="1" spans="1:3">
      <c r="A17" s="117" t="s">
        <v>29</v>
      </c>
      <c r="B17" s="118" t="s">
        <v>30</v>
      </c>
      <c r="C17" s="119"/>
    </row>
    <row r="18" ht="20.25" customHeight="1" spans="1:3">
      <c r="A18" s="117" t="s">
        <v>31</v>
      </c>
      <c r="B18" s="118" t="s">
        <v>32</v>
      </c>
      <c r="C18" s="119">
        <v>100</v>
      </c>
    </row>
    <row r="19" ht="20.25" customHeight="1" spans="1:3">
      <c r="A19" s="117" t="s">
        <v>33</v>
      </c>
      <c r="B19" s="118" t="s">
        <v>34</v>
      </c>
      <c r="C19" s="119"/>
    </row>
    <row r="20" ht="20.25" customHeight="1" spans="1:3">
      <c r="A20" s="117" t="s">
        <v>35</v>
      </c>
      <c r="B20" s="118" t="s">
        <v>36</v>
      </c>
      <c r="C20" s="119">
        <v>5</v>
      </c>
    </row>
    <row r="21" ht="20.25" customHeight="1" spans="1:3">
      <c r="A21" s="117" t="s">
        <v>37</v>
      </c>
      <c r="B21" s="118" t="s">
        <v>38</v>
      </c>
      <c r="C21" s="119"/>
    </row>
    <row r="22" ht="20.25" customHeight="1" spans="1:3">
      <c r="A22" s="117"/>
      <c r="B22" s="118"/>
      <c r="C22" s="120"/>
    </row>
    <row r="23" ht="20.25" customHeight="1" spans="1:3">
      <c r="A23" s="117" t="s">
        <v>39</v>
      </c>
      <c r="B23" s="118" t="s">
        <v>40</v>
      </c>
      <c r="C23" s="121">
        <f>SUM(C24:C32)</f>
        <v>1085</v>
      </c>
    </row>
    <row r="24" ht="20.25" customHeight="1" spans="1:3">
      <c r="A24" s="114" t="s">
        <v>41</v>
      </c>
      <c r="B24" s="115" t="s">
        <v>42</v>
      </c>
      <c r="C24" s="122">
        <v>1060</v>
      </c>
    </row>
    <row r="25" ht="20.25" customHeight="1" spans="1:3">
      <c r="A25" s="117" t="s">
        <v>43</v>
      </c>
      <c r="B25" s="118" t="s">
        <v>44</v>
      </c>
      <c r="C25" s="119">
        <v>10</v>
      </c>
    </row>
    <row r="26" ht="20.25" customHeight="1" spans="1:3">
      <c r="A26" s="117" t="s">
        <v>45</v>
      </c>
      <c r="B26" s="118" t="s">
        <v>46</v>
      </c>
      <c r="C26" s="119"/>
    </row>
    <row r="27" ht="20.25" customHeight="1" spans="1:3">
      <c r="A27" s="117" t="s">
        <v>47</v>
      </c>
      <c r="B27" s="118" t="s">
        <v>48</v>
      </c>
      <c r="C27" s="119"/>
    </row>
    <row r="28" ht="20.25" customHeight="1" spans="1:3">
      <c r="A28" s="117" t="s">
        <v>49</v>
      </c>
      <c r="B28" s="118" t="s">
        <v>50</v>
      </c>
      <c r="C28" s="119">
        <v>15</v>
      </c>
    </row>
    <row r="29" ht="20.25" customHeight="1" spans="1:3">
      <c r="A29" s="117" t="s">
        <v>51</v>
      </c>
      <c r="B29" s="118" t="s">
        <v>52</v>
      </c>
      <c r="C29" s="119"/>
    </row>
    <row r="30" ht="20.25" customHeight="1" spans="1:3">
      <c r="A30" s="117" t="s">
        <v>53</v>
      </c>
      <c r="B30" s="118" t="s">
        <v>54</v>
      </c>
      <c r="C30" s="119"/>
    </row>
    <row r="31" ht="20.25" customHeight="1" spans="1:3">
      <c r="A31" s="117" t="s">
        <v>55</v>
      </c>
      <c r="B31" s="118" t="s">
        <v>56</v>
      </c>
      <c r="C31" s="119"/>
    </row>
    <row r="32" ht="20.25" customHeight="1" spans="1:3">
      <c r="A32" s="123"/>
      <c r="B32" s="124"/>
      <c r="C32" s="120"/>
    </row>
    <row r="33" ht="20.25" customHeight="1" spans="1:3">
      <c r="A33" s="125" t="s">
        <v>57</v>
      </c>
      <c r="B33" s="126"/>
      <c r="C33" s="127">
        <f>C6+C23</f>
        <v>29080</v>
      </c>
    </row>
  </sheetData>
  <mergeCells count="4">
    <mergeCell ref="A2:C2"/>
    <mergeCell ref="A3:C3"/>
    <mergeCell ref="A4:B4"/>
    <mergeCell ref="A33:B33"/>
  </mergeCells>
  <pageMargins left="0.49" right="0.49" top="0.83" bottom="0.08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27"/>
  <sheetViews>
    <sheetView showGridLines="0" workbookViewId="0">
      <selection activeCell="L10" sqref="L10"/>
    </sheetView>
  </sheetViews>
  <sheetFormatPr defaultColWidth="8.775" defaultRowHeight="13.5" customHeight="1" outlineLevelCol="2"/>
  <cols>
    <col min="1" max="1" width="9" style="80" customWidth="1"/>
    <col min="2" max="2" width="39.2166666666667" style="79" customWidth="1"/>
    <col min="3" max="3" width="39" style="79" customWidth="1"/>
    <col min="4" max="4" width="21.6666666666667" style="79" customWidth="1"/>
    <col min="5" max="16384" width="8.775" style="79"/>
  </cols>
  <sheetData>
    <row r="1" customHeight="1" spans="1:3">
      <c r="A1" s="81"/>
      <c r="B1" s="82"/>
      <c r="C1" s="82"/>
    </row>
    <row r="2" ht="24" customHeight="1" spans="1:3">
      <c r="A2" s="83" t="s">
        <v>58</v>
      </c>
      <c r="B2" s="83"/>
      <c r="C2" s="83"/>
    </row>
    <row r="3" ht="14.25" customHeight="1" spans="1:3">
      <c r="A3" s="84" t="s">
        <v>1</v>
      </c>
      <c r="B3" s="84"/>
      <c r="C3" s="84"/>
    </row>
    <row r="4" ht="33" customHeight="1" spans="1:3">
      <c r="A4" s="85" t="s">
        <v>2</v>
      </c>
      <c r="B4" s="85"/>
      <c r="C4" s="85" t="s">
        <v>3</v>
      </c>
    </row>
    <row r="5" ht="63" customHeight="1" spans="1:3">
      <c r="A5" s="85" t="s">
        <v>4</v>
      </c>
      <c r="B5" s="85" t="s">
        <v>5</v>
      </c>
      <c r="C5" s="85" t="s">
        <v>6</v>
      </c>
    </row>
    <row r="6" customHeight="1" spans="1:3">
      <c r="A6" s="86">
        <v>201</v>
      </c>
      <c r="B6" s="87" t="s">
        <v>59</v>
      </c>
      <c r="C6" s="88">
        <f>C7+C19+C28+C38+C49+C60+C71+C79+C88+C101+C110+C121+C133+C140+C148+C154+C161+C168+C175+C182+C189+C197+C203+C209+C216+C231+C238+C245+C251</f>
        <v>2500.5</v>
      </c>
    </row>
    <row r="7" customHeight="1" spans="1:3">
      <c r="A7" s="89" t="s">
        <v>60</v>
      </c>
      <c r="B7" s="90" t="s">
        <v>61</v>
      </c>
      <c r="C7" s="91">
        <f>SUM(C8:C18)</f>
        <v>0</v>
      </c>
    </row>
    <row r="8" customHeight="1" spans="1:3">
      <c r="A8" s="89" t="s">
        <v>62</v>
      </c>
      <c r="B8" s="90" t="s">
        <v>63</v>
      </c>
      <c r="C8" s="92"/>
    </row>
    <row r="9" customHeight="1" spans="1:3">
      <c r="A9" s="89" t="s">
        <v>64</v>
      </c>
      <c r="B9" s="90" t="s">
        <v>65</v>
      </c>
      <c r="C9" s="92"/>
    </row>
    <row r="10" customHeight="1" spans="1:3">
      <c r="A10" s="89" t="s">
        <v>66</v>
      </c>
      <c r="B10" s="90" t="s">
        <v>67</v>
      </c>
      <c r="C10" s="92"/>
    </row>
    <row r="11" customHeight="1" spans="1:3">
      <c r="A11" s="89" t="s">
        <v>68</v>
      </c>
      <c r="B11" s="90" t="s">
        <v>69</v>
      </c>
      <c r="C11" s="92"/>
    </row>
    <row r="12" customHeight="1" spans="1:3">
      <c r="A12" s="89" t="s">
        <v>70</v>
      </c>
      <c r="B12" s="90" t="s">
        <v>71</v>
      </c>
      <c r="C12" s="92"/>
    </row>
    <row r="13" customHeight="1" spans="1:3">
      <c r="A13" s="89" t="s">
        <v>72</v>
      </c>
      <c r="B13" s="90" t="s">
        <v>73</v>
      </c>
      <c r="C13" s="92"/>
    </row>
    <row r="14" customHeight="1" spans="1:3">
      <c r="A14" s="89" t="s">
        <v>74</v>
      </c>
      <c r="B14" s="90" t="s">
        <v>75</v>
      </c>
      <c r="C14" s="92"/>
    </row>
    <row r="15" customHeight="1" spans="1:3">
      <c r="A15" s="89" t="s">
        <v>76</v>
      </c>
      <c r="B15" s="90" t="s">
        <v>77</v>
      </c>
      <c r="C15" s="92"/>
    </row>
    <row r="16" customHeight="1" spans="1:3">
      <c r="A16" s="89" t="s">
        <v>78</v>
      </c>
      <c r="B16" s="90" t="s">
        <v>79</v>
      </c>
      <c r="C16" s="92"/>
    </row>
    <row r="17" customHeight="1" spans="1:3">
      <c r="A17" s="89" t="s">
        <v>80</v>
      </c>
      <c r="B17" s="90" t="s">
        <v>81</v>
      </c>
      <c r="C17" s="92"/>
    </row>
    <row r="18" customHeight="1" spans="1:3">
      <c r="A18" s="89" t="s">
        <v>82</v>
      </c>
      <c r="B18" s="90" t="s">
        <v>83</v>
      </c>
      <c r="C18" s="92"/>
    </row>
    <row r="19" customHeight="1" spans="1:3">
      <c r="A19" s="89" t="s">
        <v>84</v>
      </c>
      <c r="B19" s="90" t="s">
        <v>85</v>
      </c>
      <c r="C19" s="91">
        <f>SUM(C20:C27)</f>
        <v>0</v>
      </c>
    </row>
    <row r="20" customHeight="1" spans="1:3">
      <c r="A20" s="89" t="s">
        <v>86</v>
      </c>
      <c r="B20" s="90" t="s">
        <v>63</v>
      </c>
      <c r="C20" s="92"/>
    </row>
    <row r="21" customHeight="1" spans="1:3">
      <c r="A21" s="89" t="s">
        <v>87</v>
      </c>
      <c r="B21" s="90" t="s">
        <v>65</v>
      </c>
      <c r="C21" s="92"/>
    </row>
    <row r="22" customHeight="1" spans="1:3">
      <c r="A22" s="89" t="s">
        <v>88</v>
      </c>
      <c r="B22" s="90" t="s">
        <v>67</v>
      </c>
      <c r="C22" s="92"/>
    </row>
    <row r="23" customHeight="1" spans="1:3">
      <c r="A23" s="89" t="s">
        <v>89</v>
      </c>
      <c r="B23" s="90" t="s">
        <v>90</v>
      </c>
      <c r="C23" s="92"/>
    </row>
    <row r="24" customHeight="1" spans="1:3">
      <c r="A24" s="89" t="s">
        <v>91</v>
      </c>
      <c r="B24" s="90" t="s">
        <v>92</v>
      </c>
      <c r="C24" s="92"/>
    </row>
    <row r="25" customHeight="1" spans="1:3">
      <c r="A25" s="89" t="s">
        <v>93</v>
      </c>
      <c r="B25" s="90" t="s">
        <v>94</v>
      </c>
      <c r="C25" s="92"/>
    </row>
    <row r="26" customHeight="1" spans="1:3">
      <c r="A26" s="89" t="s">
        <v>95</v>
      </c>
      <c r="B26" s="90" t="s">
        <v>81</v>
      </c>
      <c r="C26" s="92"/>
    </row>
    <row r="27" customHeight="1" spans="1:3">
      <c r="A27" s="89" t="s">
        <v>96</v>
      </c>
      <c r="B27" s="90" t="s">
        <v>97</v>
      </c>
      <c r="C27" s="92"/>
    </row>
    <row r="28" customHeight="1" spans="1:3">
      <c r="A28" s="89" t="s">
        <v>98</v>
      </c>
      <c r="B28" s="90" t="s">
        <v>99</v>
      </c>
      <c r="C28" s="91">
        <f>SUM(C29:C37)</f>
        <v>2360.5</v>
      </c>
    </row>
    <row r="29" customHeight="1" spans="1:3">
      <c r="A29" s="89" t="s">
        <v>100</v>
      </c>
      <c r="B29" s="90" t="s">
        <v>63</v>
      </c>
      <c r="C29" s="92">
        <v>360.5</v>
      </c>
    </row>
    <row r="30" customHeight="1" spans="1:3">
      <c r="A30" s="89" t="s">
        <v>101</v>
      </c>
      <c r="B30" s="90" t="s">
        <v>65</v>
      </c>
      <c r="C30" s="92">
        <v>1950</v>
      </c>
    </row>
    <row r="31" customHeight="1" spans="1:3">
      <c r="A31" s="89" t="s">
        <v>102</v>
      </c>
      <c r="B31" s="90" t="s">
        <v>67</v>
      </c>
      <c r="C31" s="92"/>
    </row>
    <row r="32" customHeight="1" spans="1:3">
      <c r="A32" s="89" t="s">
        <v>103</v>
      </c>
      <c r="B32" s="90" t="s">
        <v>104</v>
      </c>
      <c r="C32" s="92"/>
    </row>
    <row r="33" customHeight="1" spans="1:3">
      <c r="A33" s="89" t="s">
        <v>105</v>
      </c>
      <c r="B33" s="90" t="s">
        <v>106</v>
      </c>
      <c r="C33" s="92"/>
    </row>
    <row r="34" customHeight="1" spans="1:3">
      <c r="A34" s="89" t="s">
        <v>107</v>
      </c>
      <c r="B34" s="90" t="s">
        <v>108</v>
      </c>
      <c r="C34" s="92"/>
    </row>
    <row r="35" customHeight="1" spans="1:3">
      <c r="A35" s="89" t="s">
        <v>109</v>
      </c>
      <c r="B35" s="90" t="s">
        <v>110</v>
      </c>
      <c r="C35" s="92"/>
    </row>
    <row r="36" customHeight="1" spans="1:3">
      <c r="A36" s="89" t="s">
        <v>111</v>
      </c>
      <c r="B36" s="90" t="s">
        <v>81</v>
      </c>
      <c r="C36" s="92"/>
    </row>
    <row r="37" customHeight="1" spans="1:3">
      <c r="A37" s="89" t="s">
        <v>112</v>
      </c>
      <c r="B37" s="90" t="s">
        <v>113</v>
      </c>
      <c r="C37" s="92">
        <v>50</v>
      </c>
    </row>
    <row r="38" customHeight="1" spans="1:3">
      <c r="A38" s="89" t="s">
        <v>114</v>
      </c>
      <c r="B38" s="90" t="s">
        <v>115</v>
      </c>
      <c r="C38" s="91">
        <f>SUM(C39:C48)</f>
        <v>0</v>
      </c>
    </row>
    <row r="39" customHeight="1" spans="1:3">
      <c r="A39" s="89" t="s">
        <v>116</v>
      </c>
      <c r="B39" s="90" t="s">
        <v>63</v>
      </c>
      <c r="C39" s="92"/>
    </row>
    <row r="40" customHeight="1" spans="1:3">
      <c r="A40" s="89" t="s">
        <v>117</v>
      </c>
      <c r="B40" s="90" t="s">
        <v>65</v>
      </c>
      <c r="C40" s="92"/>
    </row>
    <row r="41" customHeight="1" spans="1:3">
      <c r="A41" s="89" t="s">
        <v>118</v>
      </c>
      <c r="B41" s="90" t="s">
        <v>67</v>
      </c>
      <c r="C41" s="92"/>
    </row>
    <row r="42" customHeight="1" spans="1:3">
      <c r="A42" s="89" t="s">
        <v>119</v>
      </c>
      <c r="B42" s="90" t="s">
        <v>120</v>
      </c>
      <c r="C42" s="92"/>
    </row>
    <row r="43" customHeight="1" spans="1:3">
      <c r="A43" s="89" t="s">
        <v>121</v>
      </c>
      <c r="B43" s="90" t="s">
        <v>122</v>
      </c>
      <c r="C43" s="92"/>
    </row>
    <row r="44" customHeight="1" spans="1:3">
      <c r="A44" s="89" t="s">
        <v>123</v>
      </c>
      <c r="B44" s="90" t="s">
        <v>124</v>
      </c>
      <c r="C44" s="92"/>
    </row>
    <row r="45" customHeight="1" spans="1:3">
      <c r="A45" s="89" t="s">
        <v>125</v>
      </c>
      <c r="B45" s="90" t="s">
        <v>126</v>
      </c>
      <c r="C45" s="92"/>
    </row>
    <row r="46" customHeight="1" spans="1:3">
      <c r="A46" s="89" t="s">
        <v>127</v>
      </c>
      <c r="B46" s="90" t="s">
        <v>128</v>
      </c>
      <c r="C46" s="92"/>
    </row>
    <row r="47" customHeight="1" spans="1:3">
      <c r="A47" s="89" t="s">
        <v>129</v>
      </c>
      <c r="B47" s="90" t="s">
        <v>81</v>
      </c>
      <c r="C47" s="92"/>
    </row>
    <row r="48" customHeight="1" spans="1:3">
      <c r="A48" s="89" t="s">
        <v>130</v>
      </c>
      <c r="B48" s="90" t="s">
        <v>131</v>
      </c>
      <c r="C48" s="92"/>
    </row>
    <row r="49" customHeight="1" spans="1:3">
      <c r="A49" s="89" t="s">
        <v>132</v>
      </c>
      <c r="B49" s="90" t="s">
        <v>133</v>
      </c>
      <c r="C49" s="91">
        <f>SUM(C50:C59)</f>
        <v>0</v>
      </c>
    </row>
    <row r="50" customHeight="1" spans="1:3">
      <c r="A50" s="89" t="s">
        <v>134</v>
      </c>
      <c r="B50" s="90" t="s">
        <v>63</v>
      </c>
      <c r="C50" s="92"/>
    </row>
    <row r="51" customHeight="1" spans="1:3">
      <c r="A51" s="89" t="s">
        <v>135</v>
      </c>
      <c r="B51" s="90" t="s">
        <v>65</v>
      </c>
      <c r="C51" s="92"/>
    </row>
    <row r="52" customHeight="1" spans="1:3">
      <c r="A52" s="89" t="s">
        <v>136</v>
      </c>
      <c r="B52" s="90" t="s">
        <v>67</v>
      </c>
      <c r="C52" s="92"/>
    </row>
    <row r="53" customHeight="1" spans="1:3">
      <c r="A53" s="89" t="s">
        <v>137</v>
      </c>
      <c r="B53" s="90" t="s">
        <v>138</v>
      </c>
      <c r="C53" s="92"/>
    </row>
    <row r="54" customHeight="1" spans="1:3">
      <c r="A54" s="89" t="s">
        <v>139</v>
      </c>
      <c r="B54" s="90" t="s">
        <v>140</v>
      </c>
      <c r="C54" s="92"/>
    </row>
    <row r="55" customHeight="1" spans="1:3">
      <c r="A55" s="89" t="s">
        <v>141</v>
      </c>
      <c r="B55" s="90" t="s">
        <v>142</v>
      </c>
      <c r="C55" s="92"/>
    </row>
    <row r="56" customHeight="1" spans="1:3">
      <c r="A56" s="89" t="s">
        <v>143</v>
      </c>
      <c r="B56" s="90" t="s">
        <v>144</v>
      </c>
      <c r="C56" s="92"/>
    </row>
    <row r="57" customHeight="1" spans="1:3">
      <c r="A57" s="89" t="s">
        <v>145</v>
      </c>
      <c r="B57" s="90" t="s">
        <v>146</v>
      </c>
      <c r="C57" s="92"/>
    </row>
    <row r="58" customHeight="1" spans="1:3">
      <c r="A58" s="89" t="s">
        <v>147</v>
      </c>
      <c r="B58" s="90" t="s">
        <v>81</v>
      </c>
      <c r="C58" s="92"/>
    </row>
    <row r="59" customHeight="1" spans="1:3">
      <c r="A59" s="89" t="s">
        <v>148</v>
      </c>
      <c r="B59" s="90" t="s">
        <v>149</v>
      </c>
      <c r="C59" s="92"/>
    </row>
    <row r="60" customHeight="1" spans="1:3">
      <c r="A60" s="89" t="s">
        <v>150</v>
      </c>
      <c r="B60" s="90" t="s">
        <v>151</v>
      </c>
      <c r="C60" s="91">
        <f>SUM(C61:C70)</f>
        <v>0</v>
      </c>
    </row>
    <row r="61" customHeight="1" spans="1:3">
      <c r="A61" s="89" t="s">
        <v>152</v>
      </c>
      <c r="B61" s="90" t="s">
        <v>63</v>
      </c>
      <c r="C61" s="92"/>
    </row>
    <row r="62" customHeight="1" spans="1:3">
      <c r="A62" s="89" t="s">
        <v>153</v>
      </c>
      <c r="B62" s="90" t="s">
        <v>65</v>
      </c>
      <c r="C62" s="92"/>
    </row>
    <row r="63" customHeight="1" spans="1:3">
      <c r="A63" s="89" t="s">
        <v>154</v>
      </c>
      <c r="B63" s="90" t="s">
        <v>67</v>
      </c>
      <c r="C63" s="92"/>
    </row>
    <row r="64" customHeight="1" spans="1:3">
      <c r="A64" s="89" t="s">
        <v>155</v>
      </c>
      <c r="B64" s="90" t="s">
        <v>156</v>
      </c>
      <c r="C64" s="92"/>
    </row>
    <row r="65" customHeight="1" spans="1:3">
      <c r="A65" s="89" t="s">
        <v>157</v>
      </c>
      <c r="B65" s="90" t="s">
        <v>158</v>
      </c>
      <c r="C65" s="92"/>
    </row>
    <row r="66" customHeight="1" spans="1:3">
      <c r="A66" s="89" t="s">
        <v>159</v>
      </c>
      <c r="B66" s="90" t="s">
        <v>160</v>
      </c>
      <c r="C66" s="92"/>
    </row>
    <row r="67" customHeight="1" spans="1:3">
      <c r="A67" s="89" t="s">
        <v>161</v>
      </c>
      <c r="B67" s="90" t="s">
        <v>162</v>
      </c>
      <c r="C67" s="92"/>
    </row>
    <row r="68" customHeight="1" spans="1:3">
      <c r="A68" s="89" t="s">
        <v>163</v>
      </c>
      <c r="B68" s="90" t="s">
        <v>164</v>
      </c>
      <c r="C68" s="92"/>
    </row>
    <row r="69" customHeight="1" spans="1:3">
      <c r="A69" s="89" t="s">
        <v>165</v>
      </c>
      <c r="B69" s="90" t="s">
        <v>81</v>
      </c>
      <c r="C69" s="92"/>
    </row>
    <row r="70" customHeight="1" spans="1:3">
      <c r="A70" s="89" t="s">
        <v>166</v>
      </c>
      <c r="B70" s="90" t="s">
        <v>167</v>
      </c>
      <c r="C70" s="92"/>
    </row>
    <row r="71" customHeight="1" spans="1:3">
      <c r="A71" s="89" t="s">
        <v>168</v>
      </c>
      <c r="B71" s="90" t="s">
        <v>169</v>
      </c>
      <c r="C71" s="91">
        <f>SUM(C72:C78)</f>
        <v>80</v>
      </c>
    </row>
    <row r="72" customHeight="1" spans="1:3">
      <c r="A72" s="89" t="s">
        <v>170</v>
      </c>
      <c r="B72" s="90" t="s">
        <v>63</v>
      </c>
      <c r="C72" s="92"/>
    </row>
    <row r="73" customHeight="1" spans="1:3">
      <c r="A73" s="89" t="s">
        <v>171</v>
      </c>
      <c r="B73" s="90" t="s">
        <v>65</v>
      </c>
      <c r="C73" s="92">
        <v>80</v>
      </c>
    </row>
    <row r="74" customHeight="1" spans="1:3">
      <c r="A74" s="89" t="s">
        <v>172</v>
      </c>
      <c r="B74" s="90" t="s">
        <v>67</v>
      </c>
      <c r="C74" s="92"/>
    </row>
    <row r="75" customHeight="1" spans="1:3">
      <c r="A75" s="89" t="s">
        <v>173</v>
      </c>
      <c r="B75" s="90" t="s">
        <v>162</v>
      </c>
      <c r="C75" s="92"/>
    </row>
    <row r="76" customHeight="1" spans="1:3">
      <c r="A76" s="89" t="s">
        <v>174</v>
      </c>
      <c r="B76" s="90" t="s">
        <v>175</v>
      </c>
      <c r="C76" s="92"/>
    </row>
    <row r="77" customHeight="1" spans="1:3">
      <c r="A77" s="89" t="s">
        <v>176</v>
      </c>
      <c r="B77" s="90" t="s">
        <v>81</v>
      </c>
      <c r="C77" s="92"/>
    </row>
    <row r="78" customHeight="1" spans="1:3">
      <c r="A78" s="89" t="s">
        <v>177</v>
      </c>
      <c r="B78" s="90" t="s">
        <v>178</v>
      </c>
      <c r="C78" s="92"/>
    </row>
    <row r="79" customHeight="1" spans="1:3">
      <c r="A79" s="89" t="s">
        <v>179</v>
      </c>
      <c r="B79" s="90" t="s">
        <v>180</v>
      </c>
      <c r="C79" s="91">
        <f>SUM(C80:C87)</f>
        <v>0</v>
      </c>
    </row>
    <row r="80" customHeight="1" spans="1:3">
      <c r="A80" s="89" t="s">
        <v>181</v>
      </c>
      <c r="B80" s="90" t="s">
        <v>63</v>
      </c>
      <c r="C80" s="92"/>
    </row>
    <row r="81" customHeight="1" spans="1:3">
      <c r="A81" s="89" t="s">
        <v>182</v>
      </c>
      <c r="B81" s="90" t="s">
        <v>65</v>
      </c>
      <c r="C81" s="92"/>
    </row>
    <row r="82" customHeight="1" spans="1:3">
      <c r="A82" s="89" t="s">
        <v>183</v>
      </c>
      <c r="B82" s="90" t="s">
        <v>67</v>
      </c>
      <c r="C82" s="92"/>
    </row>
    <row r="83" customHeight="1" spans="1:3">
      <c r="A83" s="89" t="s">
        <v>184</v>
      </c>
      <c r="B83" s="90" t="s">
        <v>185</v>
      </c>
      <c r="C83" s="92"/>
    </row>
    <row r="84" customHeight="1" spans="1:3">
      <c r="A84" s="89" t="s">
        <v>186</v>
      </c>
      <c r="B84" s="90" t="s">
        <v>187</v>
      </c>
      <c r="C84" s="92"/>
    </row>
    <row r="85" customHeight="1" spans="1:3">
      <c r="A85" s="89" t="s">
        <v>188</v>
      </c>
      <c r="B85" s="90" t="s">
        <v>162</v>
      </c>
      <c r="C85" s="92"/>
    </row>
    <row r="86" customHeight="1" spans="1:3">
      <c r="A86" s="89" t="s">
        <v>189</v>
      </c>
      <c r="B86" s="90" t="s">
        <v>81</v>
      </c>
      <c r="C86" s="92"/>
    </row>
    <row r="87" customHeight="1" spans="1:3">
      <c r="A87" s="89" t="s">
        <v>190</v>
      </c>
      <c r="B87" s="90" t="s">
        <v>191</v>
      </c>
      <c r="C87" s="92"/>
    </row>
    <row r="88" customHeight="1" spans="1:3">
      <c r="A88" s="89" t="s">
        <v>192</v>
      </c>
      <c r="B88" s="90" t="s">
        <v>193</v>
      </c>
      <c r="C88" s="91">
        <f>SUM(C89:C100)</f>
        <v>0</v>
      </c>
    </row>
    <row r="89" customHeight="1" spans="1:3">
      <c r="A89" s="89" t="s">
        <v>194</v>
      </c>
      <c r="B89" s="90" t="s">
        <v>63</v>
      </c>
      <c r="C89" s="92"/>
    </row>
    <row r="90" customHeight="1" spans="1:3">
      <c r="A90" s="89" t="s">
        <v>195</v>
      </c>
      <c r="B90" s="90" t="s">
        <v>65</v>
      </c>
      <c r="C90" s="92"/>
    </row>
    <row r="91" customHeight="1" spans="1:3">
      <c r="A91" s="89" t="s">
        <v>196</v>
      </c>
      <c r="B91" s="90" t="s">
        <v>67</v>
      </c>
      <c r="C91" s="92"/>
    </row>
    <row r="92" customHeight="1" spans="1:3">
      <c r="A92" s="89" t="s">
        <v>197</v>
      </c>
      <c r="B92" s="90" t="s">
        <v>198</v>
      </c>
      <c r="C92" s="92"/>
    </row>
    <row r="93" customHeight="1" spans="1:3">
      <c r="A93" s="89" t="s">
        <v>199</v>
      </c>
      <c r="B93" s="90" t="s">
        <v>200</v>
      </c>
      <c r="C93" s="92"/>
    </row>
    <row r="94" customHeight="1" spans="1:3">
      <c r="A94" s="89" t="s">
        <v>201</v>
      </c>
      <c r="B94" s="90" t="s">
        <v>162</v>
      </c>
      <c r="C94" s="92"/>
    </row>
    <row r="95" customHeight="1" spans="1:3">
      <c r="A95" s="89" t="s">
        <v>202</v>
      </c>
      <c r="B95" s="90" t="s">
        <v>203</v>
      </c>
      <c r="C95" s="92"/>
    </row>
    <row r="96" customHeight="1" spans="1:3">
      <c r="A96" s="89" t="s">
        <v>204</v>
      </c>
      <c r="B96" s="90" t="s">
        <v>205</v>
      </c>
      <c r="C96" s="92"/>
    </row>
    <row r="97" customHeight="1" spans="1:3">
      <c r="A97" s="89" t="s">
        <v>206</v>
      </c>
      <c r="B97" s="90" t="s">
        <v>207</v>
      </c>
      <c r="C97" s="92"/>
    </row>
    <row r="98" customHeight="1" spans="1:3">
      <c r="A98" s="89" t="s">
        <v>208</v>
      </c>
      <c r="B98" s="90" t="s">
        <v>209</v>
      </c>
      <c r="C98" s="92"/>
    </row>
    <row r="99" customHeight="1" spans="1:3">
      <c r="A99" s="89" t="s">
        <v>210</v>
      </c>
      <c r="B99" s="90" t="s">
        <v>81</v>
      </c>
      <c r="C99" s="92"/>
    </row>
    <row r="100" customHeight="1" spans="1:3">
      <c r="A100" s="89" t="s">
        <v>211</v>
      </c>
      <c r="B100" s="90" t="s">
        <v>212</v>
      </c>
      <c r="C100" s="92"/>
    </row>
    <row r="101" customHeight="1" spans="1:3">
      <c r="A101" s="89" t="s">
        <v>213</v>
      </c>
      <c r="B101" s="90" t="s">
        <v>214</v>
      </c>
      <c r="C101" s="91">
        <f>SUM(C102:C109)</f>
        <v>0</v>
      </c>
    </row>
    <row r="102" customHeight="1" spans="1:3">
      <c r="A102" s="89" t="s">
        <v>215</v>
      </c>
      <c r="B102" s="90" t="s">
        <v>63</v>
      </c>
      <c r="C102" s="92"/>
    </row>
    <row r="103" customHeight="1" spans="1:3">
      <c r="A103" s="89" t="s">
        <v>216</v>
      </c>
      <c r="B103" s="90" t="s">
        <v>65</v>
      </c>
      <c r="C103" s="92"/>
    </row>
    <row r="104" customHeight="1" spans="1:3">
      <c r="A104" s="89" t="s">
        <v>217</v>
      </c>
      <c r="B104" s="90" t="s">
        <v>67</v>
      </c>
      <c r="C104" s="92"/>
    </row>
    <row r="105" customHeight="1" spans="1:3">
      <c r="A105" s="89" t="s">
        <v>218</v>
      </c>
      <c r="B105" s="90" t="s">
        <v>219</v>
      </c>
      <c r="C105" s="92"/>
    </row>
    <row r="106" customHeight="1" spans="1:3">
      <c r="A106" s="89" t="s">
        <v>220</v>
      </c>
      <c r="B106" s="90" t="s">
        <v>221</v>
      </c>
      <c r="C106" s="92"/>
    </row>
    <row r="107" customHeight="1" spans="1:3">
      <c r="A107" s="89" t="s">
        <v>222</v>
      </c>
      <c r="B107" s="90" t="s">
        <v>223</v>
      </c>
      <c r="C107" s="92"/>
    </row>
    <row r="108" customHeight="1" spans="1:3">
      <c r="A108" s="89" t="s">
        <v>224</v>
      </c>
      <c r="B108" s="90" t="s">
        <v>81</v>
      </c>
      <c r="C108" s="92"/>
    </row>
    <row r="109" customHeight="1" spans="1:3">
      <c r="A109" s="89" t="s">
        <v>225</v>
      </c>
      <c r="B109" s="90" t="s">
        <v>226</v>
      </c>
      <c r="C109" s="92"/>
    </row>
    <row r="110" customHeight="1" spans="1:3">
      <c r="A110" s="89" t="s">
        <v>227</v>
      </c>
      <c r="B110" s="90" t="s">
        <v>228</v>
      </c>
      <c r="C110" s="91">
        <f>SUM(C111:C120)</f>
        <v>0</v>
      </c>
    </row>
    <row r="111" customHeight="1" spans="1:3">
      <c r="A111" s="89" t="s">
        <v>229</v>
      </c>
      <c r="B111" s="90" t="s">
        <v>63</v>
      </c>
      <c r="C111" s="92"/>
    </row>
    <row r="112" customHeight="1" spans="1:3">
      <c r="A112" s="89" t="s">
        <v>230</v>
      </c>
      <c r="B112" s="90" t="s">
        <v>65</v>
      </c>
      <c r="C112" s="92"/>
    </row>
    <row r="113" customHeight="1" spans="1:3">
      <c r="A113" s="89" t="s">
        <v>231</v>
      </c>
      <c r="B113" s="90" t="s">
        <v>67</v>
      </c>
      <c r="C113" s="92"/>
    </row>
    <row r="114" customHeight="1" spans="1:3">
      <c r="A114" s="89" t="s">
        <v>232</v>
      </c>
      <c r="B114" s="90" t="s">
        <v>233</v>
      </c>
      <c r="C114" s="92"/>
    </row>
    <row r="115" customHeight="1" spans="1:3">
      <c r="A115" s="89" t="s">
        <v>234</v>
      </c>
      <c r="B115" s="90" t="s">
        <v>235</v>
      </c>
      <c r="C115" s="92"/>
    </row>
    <row r="116" customHeight="1" spans="1:3">
      <c r="A116" s="89" t="s">
        <v>236</v>
      </c>
      <c r="B116" s="90" t="s">
        <v>237</v>
      </c>
      <c r="C116" s="92"/>
    </row>
    <row r="117" customHeight="1" spans="1:3">
      <c r="A117" s="89" t="s">
        <v>238</v>
      </c>
      <c r="B117" s="90" t="s">
        <v>239</v>
      </c>
      <c r="C117" s="92"/>
    </row>
    <row r="118" customHeight="1" spans="1:3">
      <c r="A118" s="89" t="s">
        <v>240</v>
      </c>
      <c r="B118" s="90" t="s">
        <v>241</v>
      </c>
      <c r="C118" s="92"/>
    </row>
    <row r="119" customHeight="1" spans="1:3">
      <c r="A119" s="89" t="s">
        <v>242</v>
      </c>
      <c r="B119" s="90" t="s">
        <v>81</v>
      </c>
      <c r="C119" s="92"/>
    </row>
    <row r="120" customHeight="1" spans="1:3">
      <c r="A120" s="89" t="s">
        <v>243</v>
      </c>
      <c r="B120" s="90" t="s">
        <v>244</v>
      </c>
      <c r="C120" s="92"/>
    </row>
    <row r="121" customHeight="1" spans="1:3">
      <c r="A121" s="89" t="s">
        <v>245</v>
      </c>
      <c r="B121" s="90" t="s">
        <v>246</v>
      </c>
      <c r="C121" s="91">
        <f>SUM(C122:C132)</f>
        <v>0</v>
      </c>
    </row>
    <row r="122" customHeight="1" spans="1:3">
      <c r="A122" s="89" t="s">
        <v>247</v>
      </c>
      <c r="B122" s="90" t="s">
        <v>63</v>
      </c>
      <c r="C122" s="92"/>
    </row>
    <row r="123" customHeight="1" spans="1:3">
      <c r="A123" s="89" t="s">
        <v>248</v>
      </c>
      <c r="B123" s="90" t="s">
        <v>65</v>
      </c>
      <c r="C123" s="92"/>
    </row>
    <row r="124" customHeight="1" spans="1:3">
      <c r="A124" s="89" t="s">
        <v>249</v>
      </c>
      <c r="B124" s="90" t="s">
        <v>67</v>
      </c>
      <c r="C124" s="92"/>
    </row>
    <row r="125" customHeight="1" spans="1:3">
      <c r="A125" s="89" t="s">
        <v>250</v>
      </c>
      <c r="B125" s="90" t="s">
        <v>251</v>
      </c>
      <c r="C125" s="92"/>
    </row>
    <row r="126" customHeight="1" spans="1:3">
      <c r="A126" s="89" t="s">
        <v>252</v>
      </c>
      <c r="B126" s="90" t="s">
        <v>253</v>
      </c>
      <c r="C126" s="92"/>
    </row>
    <row r="127" customHeight="1" spans="1:3">
      <c r="A127" s="89" t="s">
        <v>254</v>
      </c>
      <c r="B127" s="90" t="s">
        <v>255</v>
      </c>
      <c r="C127" s="92"/>
    </row>
    <row r="128" customHeight="1" spans="1:3">
      <c r="A128" s="89" t="s">
        <v>256</v>
      </c>
      <c r="B128" s="90" t="s">
        <v>257</v>
      </c>
      <c r="C128" s="92"/>
    </row>
    <row r="129" customHeight="1" spans="1:3">
      <c r="A129" s="89" t="s">
        <v>258</v>
      </c>
      <c r="B129" s="90" t="s">
        <v>259</v>
      </c>
      <c r="C129" s="92"/>
    </row>
    <row r="130" customHeight="1" spans="1:3">
      <c r="A130" s="89" t="s">
        <v>260</v>
      </c>
      <c r="B130" s="90" t="s">
        <v>261</v>
      </c>
      <c r="C130" s="92"/>
    </row>
    <row r="131" customHeight="1" spans="1:3">
      <c r="A131" s="89" t="s">
        <v>262</v>
      </c>
      <c r="B131" s="90" t="s">
        <v>81</v>
      </c>
      <c r="C131" s="92"/>
    </row>
    <row r="132" customHeight="1" spans="1:3">
      <c r="A132" s="89" t="s">
        <v>263</v>
      </c>
      <c r="B132" s="90" t="s">
        <v>264</v>
      </c>
      <c r="C132" s="92"/>
    </row>
    <row r="133" customHeight="1" spans="1:3">
      <c r="A133" s="89" t="s">
        <v>265</v>
      </c>
      <c r="B133" s="90" t="s">
        <v>266</v>
      </c>
      <c r="C133" s="91">
        <f>SUM(C134:C139)</f>
        <v>0</v>
      </c>
    </row>
    <row r="134" customHeight="1" spans="1:3">
      <c r="A134" s="89" t="s">
        <v>267</v>
      </c>
      <c r="B134" s="90" t="s">
        <v>63</v>
      </c>
      <c r="C134" s="92"/>
    </row>
    <row r="135" customHeight="1" spans="1:3">
      <c r="A135" s="89" t="s">
        <v>268</v>
      </c>
      <c r="B135" s="90" t="s">
        <v>65</v>
      </c>
      <c r="C135" s="92"/>
    </row>
    <row r="136" customHeight="1" spans="1:3">
      <c r="A136" s="89" t="s">
        <v>269</v>
      </c>
      <c r="B136" s="90" t="s">
        <v>67</v>
      </c>
      <c r="C136" s="92"/>
    </row>
    <row r="137" customHeight="1" spans="1:3">
      <c r="A137" s="89" t="s">
        <v>270</v>
      </c>
      <c r="B137" s="90" t="s">
        <v>271</v>
      </c>
      <c r="C137" s="92"/>
    </row>
    <row r="138" customHeight="1" spans="1:3">
      <c r="A138" s="89" t="s">
        <v>272</v>
      </c>
      <c r="B138" s="90" t="s">
        <v>81</v>
      </c>
      <c r="C138" s="92"/>
    </row>
    <row r="139" customHeight="1" spans="1:3">
      <c r="A139" s="89" t="s">
        <v>273</v>
      </c>
      <c r="B139" s="90" t="s">
        <v>274</v>
      </c>
      <c r="C139" s="92"/>
    </row>
    <row r="140" customHeight="1" spans="1:3">
      <c r="A140" s="89" t="s">
        <v>275</v>
      </c>
      <c r="B140" s="90" t="s">
        <v>276</v>
      </c>
      <c r="C140" s="91">
        <f>SUM(C141:C147)</f>
        <v>0</v>
      </c>
    </row>
    <row r="141" customHeight="1" spans="1:3">
      <c r="A141" s="89" t="s">
        <v>277</v>
      </c>
      <c r="B141" s="90" t="s">
        <v>63</v>
      </c>
      <c r="C141" s="92"/>
    </row>
    <row r="142" customHeight="1" spans="1:3">
      <c r="A142" s="89" t="s">
        <v>278</v>
      </c>
      <c r="B142" s="90" t="s">
        <v>65</v>
      </c>
      <c r="C142" s="92"/>
    </row>
    <row r="143" customHeight="1" spans="1:3">
      <c r="A143" s="89" t="s">
        <v>279</v>
      </c>
      <c r="B143" s="90" t="s">
        <v>67</v>
      </c>
      <c r="C143" s="92"/>
    </row>
    <row r="144" customHeight="1" spans="1:3">
      <c r="A144" s="89" t="s">
        <v>280</v>
      </c>
      <c r="B144" s="90" t="s">
        <v>281</v>
      </c>
      <c r="C144" s="92"/>
    </row>
    <row r="145" customHeight="1" spans="1:3">
      <c r="A145" s="89" t="s">
        <v>282</v>
      </c>
      <c r="B145" s="90" t="s">
        <v>283</v>
      </c>
      <c r="C145" s="92"/>
    </row>
    <row r="146" customHeight="1" spans="1:3">
      <c r="A146" s="89" t="s">
        <v>284</v>
      </c>
      <c r="B146" s="90" t="s">
        <v>81</v>
      </c>
      <c r="C146" s="92"/>
    </row>
    <row r="147" customHeight="1" spans="1:3">
      <c r="A147" s="89" t="s">
        <v>285</v>
      </c>
      <c r="B147" s="90" t="s">
        <v>286</v>
      </c>
      <c r="C147" s="92"/>
    </row>
    <row r="148" customHeight="1" spans="1:3">
      <c r="A148" s="89" t="s">
        <v>287</v>
      </c>
      <c r="B148" s="90" t="s">
        <v>288</v>
      </c>
      <c r="C148" s="91">
        <f>SUM(C149:C153)</f>
        <v>0</v>
      </c>
    </row>
    <row r="149" customHeight="1" spans="1:3">
      <c r="A149" s="89" t="s">
        <v>289</v>
      </c>
      <c r="B149" s="90" t="s">
        <v>63</v>
      </c>
      <c r="C149" s="92"/>
    </row>
    <row r="150" customHeight="1" spans="1:3">
      <c r="A150" s="89" t="s">
        <v>290</v>
      </c>
      <c r="B150" s="90" t="s">
        <v>65</v>
      </c>
      <c r="C150" s="92"/>
    </row>
    <row r="151" customHeight="1" spans="1:3">
      <c r="A151" s="89" t="s">
        <v>291</v>
      </c>
      <c r="B151" s="90" t="s">
        <v>67</v>
      </c>
      <c r="C151" s="92"/>
    </row>
    <row r="152" customHeight="1" spans="1:3">
      <c r="A152" s="89" t="s">
        <v>292</v>
      </c>
      <c r="B152" s="90" t="s">
        <v>293</v>
      </c>
      <c r="C152" s="92"/>
    </row>
    <row r="153" customHeight="1" spans="1:3">
      <c r="A153" s="89" t="s">
        <v>294</v>
      </c>
      <c r="B153" s="90" t="s">
        <v>295</v>
      </c>
      <c r="C153" s="92"/>
    </row>
    <row r="154" customHeight="1" spans="1:3">
      <c r="A154" s="89" t="s">
        <v>296</v>
      </c>
      <c r="B154" s="90" t="s">
        <v>297</v>
      </c>
      <c r="C154" s="91">
        <f>SUM(C155:C160)</f>
        <v>0</v>
      </c>
    </row>
    <row r="155" customHeight="1" spans="1:3">
      <c r="A155" s="89" t="s">
        <v>298</v>
      </c>
      <c r="B155" s="90" t="s">
        <v>63</v>
      </c>
      <c r="C155" s="92"/>
    </row>
    <row r="156" customHeight="1" spans="1:3">
      <c r="A156" s="89" t="s">
        <v>299</v>
      </c>
      <c r="B156" s="90" t="s">
        <v>65</v>
      </c>
      <c r="C156" s="92"/>
    </row>
    <row r="157" customHeight="1" spans="1:3">
      <c r="A157" s="89" t="s">
        <v>300</v>
      </c>
      <c r="B157" s="90" t="s">
        <v>67</v>
      </c>
      <c r="C157" s="92"/>
    </row>
    <row r="158" customHeight="1" spans="1:3">
      <c r="A158" s="89" t="s">
        <v>301</v>
      </c>
      <c r="B158" s="90" t="s">
        <v>94</v>
      </c>
      <c r="C158" s="92"/>
    </row>
    <row r="159" customHeight="1" spans="1:3">
      <c r="A159" s="89" t="s">
        <v>302</v>
      </c>
      <c r="B159" s="90" t="s">
        <v>81</v>
      </c>
      <c r="C159" s="92"/>
    </row>
    <row r="160" customHeight="1" spans="1:3">
      <c r="A160" s="89" t="s">
        <v>303</v>
      </c>
      <c r="B160" s="90" t="s">
        <v>304</v>
      </c>
      <c r="C160" s="92"/>
    </row>
    <row r="161" customHeight="1" spans="1:3">
      <c r="A161" s="89" t="s">
        <v>305</v>
      </c>
      <c r="B161" s="90" t="s">
        <v>306</v>
      </c>
      <c r="C161" s="91">
        <f>SUM(C162:C167)</f>
        <v>60</v>
      </c>
    </row>
    <row r="162" customHeight="1" spans="1:3">
      <c r="A162" s="89" t="s">
        <v>307</v>
      </c>
      <c r="B162" s="90" t="s">
        <v>63</v>
      </c>
      <c r="C162" s="92"/>
    </row>
    <row r="163" customHeight="1" spans="1:3">
      <c r="A163" s="89" t="s">
        <v>308</v>
      </c>
      <c r="B163" s="90" t="s">
        <v>65</v>
      </c>
      <c r="C163" s="92"/>
    </row>
    <row r="164" customHeight="1" spans="1:3">
      <c r="A164" s="89" t="s">
        <v>309</v>
      </c>
      <c r="B164" s="90" t="s">
        <v>67</v>
      </c>
      <c r="C164" s="92"/>
    </row>
    <row r="165" customHeight="1" spans="1:3">
      <c r="A165" s="89" t="s">
        <v>310</v>
      </c>
      <c r="B165" s="90" t="s">
        <v>311</v>
      </c>
      <c r="C165" s="92">
        <v>60</v>
      </c>
    </row>
    <row r="166" customHeight="1" spans="1:3">
      <c r="A166" s="89" t="s">
        <v>312</v>
      </c>
      <c r="B166" s="90" t="s">
        <v>81</v>
      </c>
      <c r="C166" s="92"/>
    </row>
    <row r="167" customHeight="1" spans="1:3">
      <c r="A167" s="89" t="s">
        <v>313</v>
      </c>
      <c r="B167" s="90" t="s">
        <v>314</v>
      </c>
      <c r="C167" s="92"/>
    </row>
    <row r="168" customHeight="1" spans="1:3">
      <c r="A168" s="89" t="s">
        <v>315</v>
      </c>
      <c r="B168" s="90" t="s">
        <v>316</v>
      </c>
      <c r="C168" s="91">
        <f>SUM(C169:C174)</f>
        <v>0</v>
      </c>
    </row>
    <row r="169" customHeight="1" spans="1:3">
      <c r="A169" s="89" t="s">
        <v>317</v>
      </c>
      <c r="B169" s="90" t="s">
        <v>63</v>
      </c>
      <c r="C169" s="92"/>
    </row>
    <row r="170" customHeight="1" spans="1:3">
      <c r="A170" s="89" t="s">
        <v>318</v>
      </c>
      <c r="B170" s="90" t="s">
        <v>65</v>
      </c>
      <c r="C170" s="92"/>
    </row>
    <row r="171" customHeight="1" spans="1:3">
      <c r="A171" s="89" t="s">
        <v>319</v>
      </c>
      <c r="B171" s="90" t="s">
        <v>67</v>
      </c>
      <c r="C171" s="92"/>
    </row>
    <row r="172" customHeight="1" spans="1:3">
      <c r="A172" s="89" t="s">
        <v>320</v>
      </c>
      <c r="B172" s="90" t="s">
        <v>321</v>
      </c>
      <c r="C172" s="92"/>
    </row>
    <row r="173" customHeight="1" spans="1:3">
      <c r="A173" s="89" t="s">
        <v>322</v>
      </c>
      <c r="B173" s="90" t="s">
        <v>81</v>
      </c>
      <c r="C173" s="92"/>
    </row>
    <row r="174" customHeight="1" spans="1:3">
      <c r="A174" s="89" t="s">
        <v>323</v>
      </c>
      <c r="B174" s="90" t="s">
        <v>324</v>
      </c>
      <c r="C174" s="92"/>
    </row>
    <row r="175" customHeight="1" spans="1:3">
      <c r="A175" s="89" t="s">
        <v>325</v>
      </c>
      <c r="B175" s="90" t="s">
        <v>326</v>
      </c>
      <c r="C175" s="91">
        <f>SUM(C176:C181)</f>
        <v>0</v>
      </c>
    </row>
    <row r="176" customHeight="1" spans="1:3">
      <c r="A176" s="89" t="s">
        <v>327</v>
      </c>
      <c r="B176" s="90" t="s">
        <v>63</v>
      </c>
      <c r="C176" s="92"/>
    </row>
    <row r="177" customHeight="1" spans="1:3">
      <c r="A177" s="89" t="s">
        <v>328</v>
      </c>
      <c r="B177" s="90" t="s">
        <v>65</v>
      </c>
      <c r="C177" s="92"/>
    </row>
    <row r="178" customHeight="1" spans="1:3">
      <c r="A178" s="89" t="s">
        <v>329</v>
      </c>
      <c r="B178" s="90" t="s">
        <v>67</v>
      </c>
      <c r="C178" s="92"/>
    </row>
    <row r="179" customHeight="1" spans="1:3">
      <c r="A179" s="89" t="s">
        <v>330</v>
      </c>
      <c r="B179" s="90" t="s">
        <v>331</v>
      </c>
      <c r="C179" s="92"/>
    </row>
    <row r="180" customHeight="1" spans="1:3">
      <c r="A180" s="89" t="s">
        <v>332</v>
      </c>
      <c r="B180" s="90" t="s">
        <v>81</v>
      </c>
      <c r="C180" s="92"/>
    </row>
    <row r="181" customHeight="1" spans="1:3">
      <c r="A181" s="89" t="s">
        <v>333</v>
      </c>
      <c r="B181" s="90" t="s">
        <v>334</v>
      </c>
      <c r="C181" s="92"/>
    </row>
    <row r="182" customHeight="1" spans="1:3">
      <c r="A182" s="89" t="s">
        <v>335</v>
      </c>
      <c r="B182" s="90" t="s">
        <v>336</v>
      </c>
      <c r="C182" s="91">
        <f>SUM(C183:C188)</f>
        <v>0</v>
      </c>
    </row>
    <row r="183" customHeight="1" spans="1:3">
      <c r="A183" s="89" t="s">
        <v>337</v>
      </c>
      <c r="B183" s="90" t="s">
        <v>63</v>
      </c>
      <c r="C183" s="92"/>
    </row>
    <row r="184" customHeight="1" spans="1:3">
      <c r="A184" s="89" t="s">
        <v>338</v>
      </c>
      <c r="B184" s="90" t="s">
        <v>65</v>
      </c>
      <c r="C184" s="92"/>
    </row>
    <row r="185" customHeight="1" spans="1:3">
      <c r="A185" s="89" t="s">
        <v>339</v>
      </c>
      <c r="B185" s="90" t="s">
        <v>67</v>
      </c>
      <c r="C185" s="92"/>
    </row>
    <row r="186" customHeight="1" spans="1:3">
      <c r="A186" s="89" t="s">
        <v>340</v>
      </c>
      <c r="B186" s="90" t="s">
        <v>341</v>
      </c>
      <c r="C186" s="92"/>
    </row>
    <row r="187" customHeight="1" spans="1:3">
      <c r="A187" s="89" t="s">
        <v>342</v>
      </c>
      <c r="B187" s="90" t="s">
        <v>81</v>
      </c>
      <c r="C187" s="92"/>
    </row>
    <row r="188" customHeight="1" spans="1:3">
      <c r="A188" s="89" t="s">
        <v>343</v>
      </c>
      <c r="B188" s="90" t="s">
        <v>344</v>
      </c>
      <c r="C188" s="92"/>
    </row>
    <row r="189" customHeight="1" spans="1:3">
      <c r="A189" s="89" t="s">
        <v>345</v>
      </c>
      <c r="B189" s="90" t="s">
        <v>346</v>
      </c>
      <c r="C189" s="91">
        <f>SUM(C190:C196)</f>
        <v>0</v>
      </c>
    </row>
    <row r="190" customHeight="1" spans="1:3">
      <c r="A190" s="89" t="s">
        <v>347</v>
      </c>
      <c r="B190" s="90" t="s">
        <v>63</v>
      </c>
      <c r="C190" s="92"/>
    </row>
    <row r="191" customHeight="1" spans="1:3">
      <c r="A191" s="89" t="s">
        <v>348</v>
      </c>
      <c r="B191" s="90" t="s">
        <v>65</v>
      </c>
      <c r="C191" s="92"/>
    </row>
    <row r="192" customHeight="1" spans="1:3">
      <c r="A192" s="89" t="s">
        <v>349</v>
      </c>
      <c r="B192" s="90" t="s">
        <v>67</v>
      </c>
      <c r="C192" s="92"/>
    </row>
    <row r="193" customHeight="1" spans="1:3">
      <c r="A193" s="89" t="s">
        <v>350</v>
      </c>
      <c r="B193" s="90" t="s">
        <v>351</v>
      </c>
      <c r="C193" s="92"/>
    </row>
    <row r="194" customHeight="1" spans="1:3">
      <c r="A194" s="89" t="s">
        <v>352</v>
      </c>
      <c r="B194" s="90" t="s">
        <v>353</v>
      </c>
      <c r="C194" s="92"/>
    </row>
    <row r="195" customHeight="1" spans="1:3">
      <c r="A195" s="89" t="s">
        <v>354</v>
      </c>
      <c r="B195" s="90" t="s">
        <v>81</v>
      </c>
      <c r="C195" s="92"/>
    </row>
    <row r="196" customHeight="1" spans="1:3">
      <c r="A196" s="89" t="s">
        <v>355</v>
      </c>
      <c r="B196" s="90" t="s">
        <v>356</v>
      </c>
      <c r="C196" s="92"/>
    </row>
    <row r="197" customHeight="1" spans="1:3">
      <c r="A197" s="89" t="s">
        <v>357</v>
      </c>
      <c r="B197" s="90" t="s">
        <v>358</v>
      </c>
      <c r="C197" s="91">
        <f>SUM(C198:C202)</f>
        <v>0</v>
      </c>
    </row>
    <row r="198" customHeight="1" spans="1:3">
      <c r="A198" s="89" t="s">
        <v>359</v>
      </c>
      <c r="B198" s="90" t="s">
        <v>63</v>
      </c>
      <c r="C198" s="92"/>
    </row>
    <row r="199" customHeight="1" spans="1:3">
      <c r="A199" s="89" t="s">
        <v>360</v>
      </c>
      <c r="B199" s="90" t="s">
        <v>65</v>
      </c>
      <c r="C199" s="92"/>
    </row>
    <row r="200" customHeight="1" spans="1:3">
      <c r="A200" s="89" t="s">
        <v>361</v>
      </c>
      <c r="B200" s="90" t="s">
        <v>67</v>
      </c>
      <c r="C200" s="92"/>
    </row>
    <row r="201" customHeight="1" spans="1:3">
      <c r="A201" s="89" t="s">
        <v>362</v>
      </c>
      <c r="B201" s="90" t="s">
        <v>81</v>
      </c>
      <c r="C201" s="92"/>
    </row>
    <row r="202" customHeight="1" spans="1:3">
      <c r="A202" s="89" t="s">
        <v>363</v>
      </c>
      <c r="B202" s="90" t="s">
        <v>364</v>
      </c>
      <c r="C202" s="92"/>
    </row>
    <row r="203" customHeight="1" spans="1:3">
      <c r="A203" s="89" t="s">
        <v>365</v>
      </c>
      <c r="B203" s="90" t="s">
        <v>366</v>
      </c>
      <c r="C203" s="91">
        <f>SUM(C204:C208)</f>
        <v>0</v>
      </c>
    </row>
    <row r="204" customHeight="1" spans="1:3">
      <c r="A204" s="89" t="s">
        <v>367</v>
      </c>
      <c r="B204" s="90" t="s">
        <v>63</v>
      </c>
      <c r="C204" s="92"/>
    </row>
    <row r="205" customHeight="1" spans="1:3">
      <c r="A205" s="89" t="s">
        <v>368</v>
      </c>
      <c r="B205" s="90" t="s">
        <v>65</v>
      </c>
      <c r="C205" s="92"/>
    </row>
    <row r="206" customHeight="1" spans="1:3">
      <c r="A206" s="89" t="s">
        <v>369</v>
      </c>
      <c r="B206" s="90" t="s">
        <v>67</v>
      </c>
      <c r="C206" s="92"/>
    </row>
    <row r="207" customHeight="1" spans="1:3">
      <c r="A207" s="89" t="s">
        <v>370</v>
      </c>
      <c r="B207" s="90" t="s">
        <v>81</v>
      </c>
      <c r="C207" s="92"/>
    </row>
    <row r="208" customHeight="1" spans="1:3">
      <c r="A208" s="89" t="s">
        <v>371</v>
      </c>
      <c r="B208" s="90" t="s">
        <v>366</v>
      </c>
      <c r="C208" s="92"/>
    </row>
    <row r="209" customHeight="1" spans="1:3">
      <c r="A209" s="89" t="s">
        <v>372</v>
      </c>
      <c r="B209" s="90" t="s">
        <v>373</v>
      </c>
      <c r="C209" s="91">
        <f>SUM(C210:C215)</f>
        <v>0</v>
      </c>
    </row>
    <row r="210" customHeight="1" spans="1:3">
      <c r="A210" s="89" t="s">
        <v>374</v>
      </c>
      <c r="B210" s="90" t="s">
        <v>63</v>
      </c>
      <c r="C210" s="92"/>
    </row>
    <row r="211" customHeight="1" spans="1:3">
      <c r="A211" s="89" t="s">
        <v>375</v>
      </c>
      <c r="B211" s="90" t="s">
        <v>65</v>
      </c>
      <c r="C211" s="92"/>
    </row>
    <row r="212" customHeight="1" spans="1:3">
      <c r="A212" s="89" t="s">
        <v>376</v>
      </c>
      <c r="B212" s="90" t="s">
        <v>67</v>
      </c>
      <c r="C212" s="92"/>
    </row>
    <row r="213" customHeight="1" spans="1:3">
      <c r="A213" s="89" t="s">
        <v>377</v>
      </c>
      <c r="B213" s="90" t="s">
        <v>378</v>
      </c>
      <c r="C213" s="92"/>
    </row>
    <row r="214" customHeight="1" spans="1:3">
      <c r="A214" s="89" t="s">
        <v>379</v>
      </c>
      <c r="B214" s="90" t="s">
        <v>81</v>
      </c>
      <c r="C214" s="92"/>
    </row>
    <row r="215" customHeight="1" spans="1:3">
      <c r="A215" s="89" t="s">
        <v>380</v>
      </c>
      <c r="B215" s="90" t="s">
        <v>381</v>
      </c>
      <c r="C215" s="92"/>
    </row>
    <row r="216" customHeight="1" spans="1:3">
      <c r="A216" s="89" t="s">
        <v>382</v>
      </c>
      <c r="B216" s="90" t="s">
        <v>383</v>
      </c>
      <c r="C216" s="91">
        <f>SUM(C217:C230)</f>
        <v>0</v>
      </c>
    </row>
    <row r="217" customHeight="1" spans="1:3">
      <c r="A217" s="89" t="s">
        <v>384</v>
      </c>
      <c r="B217" s="90" t="s">
        <v>63</v>
      </c>
      <c r="C217" s="92"/>
    </row>
    <row r="218" customHeight="1" spans="1:3">
      <c r="A218" s="89" t="s">
        <v>385</v>
      </c>
      <c r="B218" s="90" t="s">
        <v>65</v>
      </c>
      <c r="C218" s="92"/>
    </row>
    <row r="219" customHeight="1" spans="1:3">
      <c r="A219" s="89" t="s">
        <v>386</v>
      </c>
      <c r="B219" s="90" t="s">
        <v>67</v>
      </c>
      <c r="C219" s="92"/>
    </row>
    <row r="220" customHeight="1" spans="1:3">
      <c r="A220" s="89" t="s">
        <v>387</v>
      </c>
      <c r="B220" s="90" t="s">
        <v>388</v>
      </c>
      <c r="C220" s="92"/>
    </row>
    <row r="221" customHeight="1" spans="1:3">
      <c r="A221" s="89" t="s">
        <v>389</v>
      </c>
      <c r="B221" s="90" t="s">
        <v>390</v>
      </c>
      <c r="C221" s="92"/>
    </row>
    <row r="222" customHeight="1" spans="1:3">
      <c r="A222" s="89" t="s">
        <v>391</v>
      </c>
      <c r="B222" s="90" t="s">
        <v>162</v>
      </c>
      <c r="C222" s="92"/>
    </row>
    <row r="223" customHeight="1" spans="1:3">
      <c r="A223" s="89" t="s">
        <v>392</v>
      </c>
      <c r="B223" s="90" t="s">
        <v>393</v>
      </c>
      <c r="C223" s="92"/>
    </row>
    <row r="224" customHeight="1" spans="1:3">
      <c r="A224" s="89" t="s">
        <v>394</v>
      </c>
      <c r="B224" s="90" t="s">
        <v>395</v>
      </c>
      <c r="C224" s="92"/>
    </row>
    <row r="225" customHeight="1" spans="1:3">
      <c r="A225" s="89" t="s">
        <v>396</v>
      </c>
      <c r="B225" s="90" t="s">
        <v>397</v>
      </c>
      <c r="C225" s="92"/>
    </row>
    <row r="226" customHeight="1" spans="1:3">
      <c r="A226" s="89" t="s">
        <v>398</v>
      </c>
      <c r="B226" s="90" t="s">
        <v>399</v>
      </c>
      <c r="C226" s="93"/>
    </row>
    <row r="227" customHeight="1" spans="1:3">
      <c r="A227" s="89" t="s">
        <v>400</v>
      </c>
      <c r="B227" s="90" t="s">
        <v>401</v>
      </c>
      <c r="C227" s="93"/>
    </row>
    <row r="228" customHeight="1" spans="1:3">
      <c r="A228" s="89" t="s">
        <v>402</v>
      </c>
      <c r="B228" s="90" t="s">
        <v>403</v>
      </c>
      <c r="C228" s="93"/>
    </row>
    <row r="229" customHeight="1" spans="1:3">
      <c r="A229" s="89" t="s">
        <v>404</v>
      </c>
      <c r="B229" s="90" t="s">
        <v>81</v>
      </c>
      <c r="C229" s="93"/>
    </row>
    <row r="230" customHeight="1" spans="1:3">
      <c r="A230" s="89" t="s">
        <v>405</v>
      </c>
      <c r="B230" s="90" t="s">
        <v>406</v>
      </c>
      <c r="C230" s="93"/>
    </row>
    <row r="231" customHeight="1" spans="1:3">
      <c r="A231" s="89" t="s">
        <v>407</v>
      </c>
      <c r="B231" s="90" t="s">
        <v>408</v>
      </c>
      <c r="C231" s="94">
        <f>SUM(C232:C237)</f>
        <v>0</v>
      </c>
    </row>
    <row r="232" customHeight="1" spans="1:3">
      <c r="A232" s="89" t="s">
        <v>409</v>
      </c>
      <c r="B232" s="90" t="s">
        <v>63</v>
      </c>
      <c r="C232" s="93"/>
    </row>
    <row r="233" customHeight="1" spans="1:3">
      <c r="A233" s="89" t="s">
        <v>410</v>
      </c>
      <c r="B233" s="90" t="s">
        <v>65</v>
      </c>
      <c r="C233" s="93"/>
    </row>
    <row r="234" customHeight="1" spans="1:3">
      <c r="A234" s="89" t="s">
        <v>411</v>
      </c>
      <c r="B234" s="90" t="s">
        <v>67</v>
      </c>
      <c r="C234" s="93"/>
    </row>
    <row r="235" customHeight="1" spans="1:3">
      <c r="A235" s="89" t="s">
        <v>412</v>
      </c>
      <c r="B235" s="90" t="s">
        <v>321</v>
      </c>
      <c r="C235" s="93"/>
    </row>
    <row r="236" customHeight="1" spans="1:3">
      <c r="A236" s="89" t="s">
        <v>413</v>
      </c>
      <c r="B236" s="90" t="s">
        <v>81</v>
      </c>
      <c r="C236" s="93"/>
    </row>
    <row r="237" customHeight="1" spans="1:3">
      <c r="A237" s="89" t="s">
        <v>414</v>
      </c>
      <c r="B237" s="90" t="s">
        <v>415</v>
      </c>
      <c r="C237" s="93"/>
    </row>
    <row r="238" customHeight="1" spans="1:3">
      <c r="A238" s="89" t="s">
        <v>416</v>
      </c>
      <c r="B238" s="90" t="s">
        <v>417</v>
      </c>
      <c r="C238" s="94">
        <f>SUM(C239:C244)</f>
        <v>0</v>
      </c>
    </row>
    <row r="239" customHeight="1" spans="1:3">
      <c r="A239" s="89" t="s">
        <v>418</v>
      </c>
      <c r="B239" s="90" t="s">
        <v>63</v>
      </c>
      <c r="C239" s="93"/>
    </row>
    <row r="240" customHeight="1" spans="1:3">
      <c r="A240" s="89" t="s">
        <v>419</v>
      </c>
      <c r="B240" s="90" t="s">
        <v>65</v>
      </c>
      <c r="C240" s="93"/>
    </row>
    <row r="241" customHeight="1" spans="1:3">
      <c r="A241" s="89" t="s">
        <v>420</v>
      </c>
      <c r="B241" s="90" t="s">
        <v>67</v>
      </c>
      <c r="C241" s="93"/>
    </row>
    <row r="242" customHeight="1" spans="1:3">
      <c r="A242" s="89" t="s">
        <v>421</v>
      </c>
      <c r="B242" s="90" t="s">
        <v>422</v>
      </c>
      <c r="C242" s="93"/>
    </row>
    <row r="243" customHeight="1" spans="1:3">
      <c r="A243" s="89" t="s">
        <v>423</v>
      </c>
      <c r="B243" s="90" t="s">
        <v>81</v>
      </c>
      <c r="C243" s="93"/>
    </row>
    <row r="244" customHeight="1" spans="1:3">
      <c r="A244" s="89" t="s">
        <v>424</v>
      </c>
      <c r="B244" s="90" t="s">
        <v>425</v>
      </c>
      <c r="C244" s="93"/>
    </row>
    <row r="245" customHeight="1" spans="1:3">
      <c r="A245" s="89" t="s">
        <v>426</v>
      </c>
      <c r="B245" s="90" t="s">
        <v>427</v>
      </c>
      <c r="C245" s="94">
        <f>SUM(C246:C250)</f>
        <v>0</v>
      </c>
    </row>
    <row r="246" customHeight="1" spans="1:3">
      <c r="A246" s="89" t="s">
        <v>428</v>
      </c>
      <c r="B246" s="90" t="s">
        <v>63</v>
      </c>
      <c r="C246" s="93"/>
    </row>
    <row r="247" customHeight="1" spans="1:3">
      <c r="A247" s="89" t="s">
        <v>429</v>
      </c>
      <c r="B247" s="90" t="s">
        <v>65</v>
      </c>
      <c r="C247" s="93"/>
    </row>
    <row r="248" customHeight="1" spans="1:3">
      <c r="A248" s="89" t="s">
        <v>430</v>
      </c>
      <c r="B248" s="90" t="s">
        <v>67</v>
      </c>
      <c r="C248" s="93"/>
    </row>
    <row r="249" customHeight="1" spans="1:3">
      <c r="A249" s="89" t="s">
        <v>431</v>
      </c>
      <c r="B249" s="90" t="s">
        <v>81</v>
      </c>
      <c r="C249" s="93"/>
    </row>
    <row r="250" customHeight="1" spans="1:3">
      <c r="A250" s="89" t="s">
        <v>432</v>
      </c>
      <c r="B250" s="90" t="s">
        <v>433</v>
      </c>
      <c r="C250" s="93"/>
    </row>
    <row r="251" customHeight="1" spans="1:3">
      <c r="A251" s="89" t="s">
        <v>434</v>
      </c>
      <c r="B251" s="90" t="s">
        <v>435</v>
      </c>
      <c r="C251" s="94">
        <f>SUM(C252:C253)</f>
        <v>0</v>
      </c>
    </row>
    <row r="252" customHeight="1" spans="1:3">
      <c r="A252" s="89" t="s">
        <v>436</v>
      </c>
      <c r="B252" s="90" t="s">
        <v>437</v>
      </c>
      <c r="C252" s="93"/>
    </row>
    <row r="253" customHeight="1" spans="1:3">
      <c r="A253" s="89" t="s">
        <v>438</v>
      </c>
      <c r="B253" s="90" t="s">
        <v>435</v>
      </c>
      <c r="C253" s="93"/>
    </row>
    <row r="254" customHeight="1" spans="1:3">
      <c r="A254" s="89" t="s">
        <v>439</v>
      </c>
      <c r="B254" s="90" t="s">
        <v>440</v>
      </c>
      <c r="C254" s="94">
        <f>C255+C262+C265+C268+C274+C279+C281+C286+C292</f>
        <v>0</v>
      </c>
    </row>
    <row r="255" customHeight="1" spans="1:3">
      <c r="A255" s="89" t="s">
        <v>441</v>
      </c>
      <c r="B255" s="90" t="s">
        <v>442</v>
      </c>
      <c r="C255" s="94">
        <f>SUM(C256:C261)</f>
        <v>0</v>
      </c>
    </row>
    <row r="256" customHeight="1" spans="1:3">
      <c r="A256" s="89" t="s">
        <v>443</v>
      </c>
      <c r="B256" s="90" t="s">
        <v>63</v>
      </c>
      <c r="C256" s="93"/>
    </row>
    <row r="257" customHeight="1" spans="1:3">
      <c r="A257" s="89" t="s">
        <v>444</v>
      </c>
      <c r="B257" s="90" t="s">
        <v>65</v>
      </c>
      <c r="C257" s="93"/>
    </row>
    <row r="258" customHeight="1" spans="1:3">
      <c r="A258" s="89" t="s">
        <v>445</v>
      </c>
      <c r="B258" s="90" t="s">
        <v>67</v>
      </c>
      <c r="C258" s="93"/>
    </row>
    <row r="259" customHeight="1" spans="1:3">
      <c r="A259" s="89" t="s">
        <v>446</v>
      </c>
      <c r="B259" s="90" t="s">
        <v>321</v>
      </c>
      <c r="C259" s="93"/>
    </row>
    <row r="260" customHeight="1" spans="1:3">
      <c r="A260" s="89" t="s">
        <v>447</v>
      </c>
      <c r="B260" s="90" t="s">
        <v>81</v>
      </c>
      <c r="C260" s="93"/>
    </row>
    <row r="261" customHeight="1" spans="1:3">
      <c r="A261" s="89" t="s">
        <v>448</v>
      </c>
      <c r="B261" s="90" t="s">
        <v>449</v>
      </c>
      <c r="C261" s="93"/>
    </row>
    <row r="262" customHeight="1" spans="1:3">
      <c r="A262" s="89" t="s">
        <v>450</v>
      </c>
      <c r="B262" s="90" t="s">
        <v>451</v>
      </c>
      <c r="C262" s="94">
        <f>SUM(C263:C264)</f>
        <v>0</v>
      </c>
    </row>
    <row r="263" customHeight="1" spans="1:3">
      <c r="A263" s="89" t="s">
        <v>452</v>
      </c>
      <c r="B263" s="90" t="s">
        <v>453</v>
      </c>
      <c r="C263" s="93"/>
    </row>
    <row r="264" customHeight="1" spans="1:3">
      <c r="A264" s="89" t="s">
        <v>454</v>
      </c>
      <c r="B264" s="90" t="s">
        <v>455</v>
      </c>
      <c r="C264" s="93"/>
    </row>
    <row r="265" customHeight="1" spans="1:3">
      <c r="A265" s="89" t="s">
        <v>456</v>
      </c>
      <c r="B265" s="90" t="s">
        <v>457</v>
      </c>
      <c r="C265" s="94">
        <f>SUM(C266:C267)</f>
        <v>0</v>
      </c>
    </row>
    <row r="266" customHeight="1" spans="1:3">
      <c r="A266" s="89" t="s">
        <v>458</v>
      </c>
      <c r="B266" s="90" t="s">
        <v>459</v>
      </c>
      <c r="C266" s="93"/>
    </row>
    <row r="267" customHeight="1" spans="1:3">
      <c r="A267" s="89" t="s">
        <v>460</v>
      </c>
      <c r="B267" s="90" t="s">
        <v>457</v>
      </c>
      <c r="C267" s="93"/>
    </row>
    <row r="268" customHeight="1" spans="1:3">
      <c r="A268" s="89" t="s">
        <v>461</v>
      </c>
      <c r="B268" s="90" t="s">
        <v>462</v>
      </c>
      <c r="C268" s="94">
        <f>SUM(C269:C273)</f>
        <v>0</v>
      </c>
    </row>
    <row r="269" customHeight="1" spans="1:3">
      <c r="A269" s="89" t="s">
        <v>463</v>
      </c>
      <c r="B269" s="90" t="s">
        <v>464</v>
      </c>
      <c r="C269" s="93"/>
    </row>
    <row r="270" customHeight="1" spans="1:3">
      <c r="A270" s="89" t="s">
        <v>465</v>
      </c>
      <c r="B270" s="90" t="s">
        <v>466</v>
      </c>
      <c r="C270" s="93"/>
    </row>
    <row r="271" customHeight="1" spans="1:3">
      <c r="A271" s="89" t="s">
        <v>467</v>
      </c>
      <c r="B271" s="90" t="s">
        <v>468</v>
      </c>
      <c r="C271" s="93"/>
    </row>
    <row r="272" customHeight="1" spans="1:3">
      <c r="A272" s="89" t="s">
        <v>469</v>
      </c>
      <c r="B272" s="90" t="s">
        <v>470</v>
      </c>
      <c r="C272" s="93"/>
    </row>
    <row r="273" customHeight="1" spans="1:3">
      <c r="A273" s="89" t="s">
        <v>471</v>
      </c>
      <c r="B273" s="90" t="s">
        <v>472</v>
      </c>
      <c r="C273" s="93"/>
    </row>
    <row r="274" customHeight="1" spans="1:3">
      <c r="A274" s="89" t="s">
        <v>473</v>
      </c>
      <c r="B274" s="90" t="s">
        <v>474</v>
      </c>
      <c r="C274" s="94">
        <f>SUM(C275:C278)</f>
        <v>0</v>
      </c>
    </row>
    <row r="275" customHeight="1" spans="1:3">
      <c r="A275" s="89" t="s">
        <v>475</v>
      </c>
      <c r="B275" s="90" t="s">
        <v>476</v>
      </c>
      <c r="C275" s="93"/>
    </row>
    <row r="276" customHeight="1" spans="1:3">
      <c r="A276" s="89" t="s">
        <v>477</v>
      </c>
      <c r="B276" s="90" t="s">
        <v>478</v>
      </c>
      <c r="C276" s="93"/>
    </row>
    <row r="277" customHeight="1" spans="1:3">
      <c r="A277" s="89" t="s">
        <v>479</v>
      </c>
      <c r="B277" s="90" t="s">
        <v>480</v>
      </c>
      <c r="C277" s="93"/>
    </row>
    <row r="278" customHeight="1" spans="1:3">
      <c r="A278" s="89" t="s">
        <v>481</v>
      </c>
      <c r="B278" s="90" t="s">
        <v>482</v>
      </c>
      <c r="C278" s="93"/>
    </row>
    <row r="279" customHeight="1" spans="1:3">
      <c r="A279" s="89" t="s">
        <v>483</v>
      </c>
      <c r="B279" s="90" t="s">
        <v>484</v>
      </c>
      <c r="C279" s="94">
        <f>SUM(C280)</f>
        <v>0</v>
      </c>
    </row>
    <row r="280" customHeight="1" spans="1:3">
      <c r="A280" s="89" t="s">
        <v>485</v>
      </c>
      <c r="B280" s="90" t="s">
        <v>484</v>
      </c>
      <c r="C280" s="93"/>
    </row>
    <row r="281" customHeight="1" spans="1:3">
      <c r="A281" s="89" t="s">
        <v>486</v>
      </c>
      <c r="B281" s="90" t="s">
        <v>487</v>
      </c>
      <c r="C281" s="94">
        <f>SUM(C282:C285)</f>
        <v>0</v>
      </c>
    </row>
    <row r="282" customHeight="1" spans="1:3">
      <c r="A282" s="89" t="s">
        <v>488</v>
      </c>
      <c r="B282" s="90" t="s">
        <v>489</v>
      </c>
      <c r="C282" s="93"/>
    </row>
    <row r="283" customHeight="1" spans="1:3">
      <c r="A283" s="89" t="s">
        <v>490</v>
      </c>
      <c r="B283" s="90" t="s">
        <v>491</v>
      </c>
      <c r="C283" s="93"/>
    </row>
    <row r="284" customHeight="1" spans="1:3">
      <c r="A284" s="89" t="s">
        <v>492</v>
      </c>
      <c r="B284" s="90" t="s">
        <v>493</v>
      </c>
      <c r="C284" s="93"/>
    </row>
    <row r="285" customHeight="1" spans="1:3">
      <c r="A285" s="89" t="s">
        <v>494</v>
      </c>
      <c r="B285" s="90" t="s">
        <v>495</v>
      </c>
      <c r="C285" s="93"/>
    </row>
    <row r="286" customHeight="1" spans="1:3">
      <c r="A286" s="89" t="s">
        <v>496</v>
      </c>
      <c r="B286" s="90" t="s">
        <v>497</v>
      </c>
      <c r="C286" s="94">
        <f>SUM(C287:C291)</f>
        <v>0</v>
      </c>
    </row>
    <row r="287" customHeight="1" spans="1:3">
      <c r="A287" s="89" t="s">
        <v>498</v>
      </c>
      <c r="B287" s="90" t="s">
        <v>63</v>
      </c>
      <c r="C287" s="93"/>
    </row>
    <row r="288" customHeight="1" spans="1:3">
      <c r="A288" s="89" t="s">
        <v>499</v>
      </c>
      <c r="B288" s="90" t="s">
        <v>65</v>
      </c>
      <c r="C288" s="93"/>
    </row>
    <row r="289" customHeight="1" spans="1:3">
      <c r="A289" s="89" t="s">
        <v>500</v>
      </c>
      <c r="B289" s="90" t="s">
        <v>67</v>
      </c>
      <c r="C289" s="93"/>
    </row>
    <row r="290" customHeight="1" spans="1:3">
      <c r="A290" s="89" t="s">
        <v>501</v>
      </c>
      <c r="B290" s="90" t="s">
        <v>81</v>
      </c>
      <c r="C290" s="93"/>
    </row>
    <row r="291" customHeight="1" spans="1:3">
      <c r="A291" s="89" t="s">
        <v>502</v>
      </c>
      <c r="B291" s="90" t="s">
        <v>503</v>
      </c>
      <c r="C291" s="93"/>
    </row>
    <row r="292" customHeight="1" spans="1:3">
      <c r="A292" s="89" t="s">
        <v>504</v>
      </c>
      <c r="B292" s="90" t="s">
        <v>505</v>
      </c>
      <c r="C292" s="94">
        <f>SUM(C293)</f>
        <v>0</v>
      </c>
    </row>
    <row r="293" customHeight="1" spans="1:3">
      <c r="A293" s="89" t="s">
        <v>506</v>
      </c>
      <c r="B293" s="90" t="s">
        <v>505</v>
      </c>
      <c r="C293" s="93"/>
    </row>
    <row r="294" customHeight="1" spans="1:3">
      <c r="A294" s="89" t="s">
        <v>507</v>
      </c>
      <c r="B294" s="90" t="s">
        <v>508</v>
      </c>
      <c r="C294" s="94">
        <f>C295+C299+C301+C303+C311</f>
        <v>0</v>
      </c>
    </row>
    <row r="295" customHeight="1" spans="1:3">
      <c r="A295" s="89" t="s">
        <v>509</v>
      </c>
      <c r="B295" s="90" t="s">
        <v>510</v>
      </c>
      <c r="C295" s="94">
        <f>SUM(C296:C298)</f>
        <v>0</v>
      </c>
    </row>
    <row r="296" customHeight="1" spans="1:3">
      <c r="A296" s="89" t="s">
        <v>511</v>
      </c>
      <c r="B296" s="90" t="s">
        <v>512</v>
      </c>
      <c r="C296" s="93"/>
    </row>
    <row r="297" customHeight="1" spans="1:3">
      <c r="A297" s="89" t="s">
        <v>513</v>
      </c>
      <c r="B297" s="90" t="s">
        <v>514</v>
      </c>
      <c r="C297" s="93"/>
    </row>
    <row r="298" customHeight="1" spans="1:3">
      <c r="A298" s="89" t="s">
        <v>515</v>
      </c>
      <c r="B298" s="90" t="s">
        <v>516</v>
      </c>
      <c r="C298" s="93"/>
    </row>
    <row r="299" customHeight="1" spans="1:3">
      <c r="A299" s="89" t="s">
        <v>517</v>
      </c>
      <c r="B299" s="90" t="s">
        <v>518</v>
      </c>
      <c r="C299" s="94">
        <f>SUM(C300)</f>
        <v>0</v>
      </c>
    </row>
    <row r="300" customHeight="1" spans="1:3">
      <c r="A300" s="89" t="s">
        <v>519</v>
      </c>
      <c r="B300" s="90" t="s">
        <v>518</v>
      </c>
      <c r="C300" s="93"/>
    </row>
    <row r="301" customHeight="1" spans="1:3">
      <c r="A301" s="89" t="s">
        <v>520</v>
      </c>
      <c r="B301" s="90" t="s">
        <v>521</v>
      </c>
      <c r="C301" s="94">
        <f>SUM(C302)</f>
        <v>0</v>
      </c>
    </row>
    <row r="302" customHeight="1" spans="1:3">
      <c r="A302" s="89" t="s">
        <v>522</v>
      </c>
      <c r="B302" s="90" t="s">
        <v>521</v>
      </c>
      <c r="C302" s="93"/>
    </row>
    <row r="303" customHeight="1" spans="1:3">
      <c r="A303" s="89" t="s">
        <v>523</v>
      </c>
      <c r="B303" s="90" t="s">
        <v>524</v>
      </c>
      <c r="C303" s="94">
        <f>SUM(C304:C310)</f>
        <v>0</v>
      </c>
    </row>
    <row r="304" customHeight="1" spans="1:3">
      <c r="A304" s="89" t="s">
        <v>525</v>
      </c>
      <c r="B304" s="90" t="s">
        <v>526</v>
      </c>
      <c r="C304" s="93"/>
    </row>
    <row r="305" customHeight="1" spans="1:3">
      <c r="A305" s="89" t="s">
        <v>527</v>
      </c>
      <c r="B305" s="90" t="s">
        <v>528</v>
      </c>
      <c r="C305" s="93"/>
    </row>
    <row r="306" customHeight="1" spans="1:3">
      <c r="A306" s="89" t="s">
        <v>529</v>
      </c>
      <c r="B306" s="90" t="s">
        <v>530</v>
      </c>
      <c r="C306" s="93"/>
    </row>
    <row r="307" customHeight="1" spans="1:3">
      <c r="A307" s="89" t="s">
        <v>531</v>
      </c>
      <c r="B307" s="90" t="s">
        <v>532</v>
      </c>
      <c r="C307" s="93"/>
    </row>
    <row r="308" customHeight="1" spans="1:3">
      <c r="A308" s="89" t="s">
        <v>533</v>
      </c>
      <c r="B308" s="90" t="s">
        <v>534</v>
      </c>
      <c r="C308" s="93"/>
    </row>
    <row r="309" customHeight="1" spans="1:3">
      <c r="A309" s="89" t="s">
        <v>535</v>
      </c>
      <c r="B309" s="90" t="s">
        <v>536</v>
      </c>
      <c r="C309" s="93"/>
    </row>
    <row r="310" customHeight="1" spans="1:3">
      <c r="A310" s="89" t="s">
        <v>537</v>
      </c>
      <c r="B310" s="90" t="s">
        <v>538</v>
      </c>
      <c r="C310" s="93"/>
    </row>
    <row r="311" customHeight="1" spans="1:3">
      <c r="A311" s="89" t="s">
        <v>539</v>
      </c>
      <c r="B311" s="90" t="s">
        <v>540</v>
      </c>
      <c r="C311" s="94">
        <f>SUM(C312)</f>
        <v>0</v>
      </c>
    </row>
    <row r="312" customHeight="1" spans="1:3">
      <c r="A312" s="89" t="s">
        <v>541</v>
      </c>
      <c r="B312" s="90" t="s">
        <v>540</v>
      </c>
      <c r="C312" s="93"/>
    </row>
    <row r="313" customHeight="1" spans="1:3">
      <c r="A313" s="89" t="s">
        <v>542</v>
      </c>
      <c r="B313" s="90" t="s">
        <v>543</v>
      </c>
      <c r="C313" s="94">
        <f>C314+C317+C328+C335+C343+C352+C366+C376+C386+C394+C400</f>
        <v>76</v>
      </c>
    </row>
    <row r="314" customHeight="1" spans="1:3">
      <c r="A314" s="89" t="s">
        <v>544</v>
      </c>
      <c r="B314" s="90" t="s">
        <v>545</v>
      </c>
      <c r="C314" s="94">
        <f>SUM(C315:C316)</f>
        <v>0</v>
      </c>
    </row>
    <row r="315" customHeight="1" spans="1:3">
      <c r="A315" s="89" t="s">
        <v>546</v>
      </c>
      <c r="B315" s="90" t="s">
        <v>545</v>
      </c>
      <c r="C315" s="93"/>
    </row>
    <row r="316" customHeight="1" spans="1:3">
      <c r="A316" s="89" t="s">
        <v>547</v>
      </c>
      <c r="B316" s="90" t="s">
        <v>548</v>
      </c>
      <c r="C316" s="93"/>
    </row>
    <row r="317" customHeight="1" spans="1:3">
      <c r="A317" s="89" t="s">
        <v>549</v>
      </c>
      <c r="B317" s="90" t="s">
        <v>550</v>
      </c>
      <c r="C317" s="94">
        <f>SUM(C318:C327)</f>
        <v>76</v>
      </c>
    </row>
    <row r="318" customHeight="1" spans="1:3">
      <c r="A318" s="89" t="s">
        <v>551</v>
      </c>
      <c r="B318" s="90" t="s">
        <v>63</v>
      </c>
      <c r="C318" s="93"/>
    </row>
    <row r="319" customHeight="1" spans="1:3">
      <c r="A319" s="89" t="s">
        <v>552</v>
      </c>
      <c r="B319" s="90" t="s">
        <v>65</v>
      </c>
      <c r="C319" s="93">
        <v>76</v>
      </c>
    </row>
    <row r="320" customHeight="1" spans="1:3">
      <c r="A320" s="89" t="s">
        <v>553</v>
      </c>
      <c r="B320" s="90" t="s">
        <v>67</v>
      </c>
      <c r="C320" s="93"/>
    </row>
    <row r="321" customHeight="1" spans="1:3">
      <c r="A321" s="89" t="s">
        <v>554</v>
      </c>
      <c r="B321" s="90" t="s">
        <v>162</v>
      </c>
      <c r="C321" s="93"/>
    </row>
    <row r="322" customHeight="1" spans="1:3">
      <c r="A322" s="89" t="s">
        <v>555</v>
      </c>
      <c r="B322" s="90" t="s">
        <v>556</v>
      </c>
      <c r="C322" s="93"/>
    </row>
    <row r="323" customHeight="1" spans="1:3">
      <c r="A323" s="89" t="s">
        <v>557</v>
      </c>
      <c r="B323" s="90" t="s">
        <v>558</v>
      </c>
      <c r="C323" s="93"/>
    </row>
    <row r="324" customHeight="1" spans="1:3">
      <c r="A324" s="89" t="s">
        <v>559</v>
      </c>
      <c r="B324" s="90" t="s">
        <v>560</v>
      </c>
      <c r="C324" s="93"/>
    </row>
    <row r="325" customHeight="1" spans="1:3">
      <c r="A325" s="89" t="s">
        <v>561</v>
      </c>
      <c r="B325" s="90" t="s">
        <v>562</v>
      </c>
      <c r="C325" s="93"/>
    </row>
    <row r="326" customHeight="1" spans="1:3">
      <c r="A326" s="89" t="s">
        <v>563</v>
      </c>
      <c r="B326" s="90" t="s">
        <v>81</v>
      </c>
      <c r="C326" s="93"/>
    </row>
    <row r="327" customHeight="1" spans="1:3">
      <c r="A327" s="89" t="s">
        <v>564</v>
      </c>
      <c r="B327" s="90" t="s">
        <v>565</v>
      </c>
      <c r="C327" s="93"/>
    </row>
    <row r="328" customHeight="1" spans="1:3">
      <c r="A328" s="89" t="s">
        <v>566</v>
      </c>
      <c r="B328" s="90" t="s">
        <v>567</v>
      </c>
      <c r="C328" s="94">
        <f>SUM(C329:C334)</f>
        <v>0</v>
      </c>
    </row>
    <row r="329" customHeight="1" spans="1:3">
      <c r="A329" s="89" t="s">
        <v>568</v>
      </c>
      <c r="B329" s="90" t="s">
        <v>63</v>
      </c>
      <c r="C329" s="93"/>
    </row>
    <row r="330" customHeight="1" spans="1:3">
      <c r="A330" s="89" t="s">
        <v>569</v>
      </c>
      <c r="B330" s="90" t="s">
        <v>65</v>
      </c>
      <c r="C330" s="93"/>
    </row>
    <row r="331" customHeight="1" spans="1:3">
      <c r="A331" s="89" t="s">
        <v>570</v>
      </c>
      <c r="B331" s="90" t="s">
        <v>67</v>
      </c>
      <c r="C331" s="93"/>
    </row>
    <row r="332" customHeight="1" spans="1:3">
      <c r="A332" s="89" t="s">
        <v>571</v>
      </c>
      <c r="B332" s="90" t="s">
        <v>572</v>
      </c>
      <c r="C332" s="93"/>
    </row>
    <row r="333" customHeight="1" spans="1:3">
      <c r="A333" s="89" t="s">
        <v>573</v>
      </c>
      <c r="B333" s="90" t="s">
        <v>81</v>
      </c>
      <c r="C333" s="93"/>
    </row>
    <row r="334" customHeight="1" spans="1:3">
      <c r="A334" s="89" t="s">
        <v>574</v>
      </c>
      <c r="B334" s="90" t="s">
        <v>575</v>
      </c>
      <c r="C334" s="93"/>
    </row>
    <row r="335" customHeight="1" spans="1:3">
      <c r="A335" s="89" t="s">
        <v>576</v>
      </c>
      <c r="B335" s="90" t="s">
        <v>577</v>
      </c>
      <c r="C335" s="94">
        <f>SUM(C336:C342)</f>
        <v>0</v>
      </c>
    </row>
    <row r="336" customHeight="1" spans="1:3">
      <c r="A336" s="89" t="s">
        <v>578</v>
      </c>
      <c r="B336" s="90" t="s">
        <v>63</v>
      </c>
      <c r="C336" s="93"/>
    </row>
    <row r="337" customHeight="1" spans="1:3">
      <c r="A337" s="89" t="s">
        <v>579</v>
      </c>
      <c r="B337" s="90" t="s">
        <v>65</v>
      </c>
      <c r="C337" s="93"/>
    </row>
    <row r="338" customHeight="1" spans="1:3">
      <c r="A338" s="89" t="s">
        <v>580</v>
      </c>
      <c r="B338" s="90" t="s">
        <v>67</v>
      </c>
      <c r="C338" s="93"/>
    </row>
    <row r="339" customHeight="1" spans="1:3">
      <c r="A339" s="89" t="s">
        <v>581</v>
      </c>
      <c r="B339" s="90" t="s">
        <v>582</v>
      </c>
      <c r="C339" s="93"/>
    </row>
    <row r="340" customHeight="1" spans="1:3">
      <c r="A340" s="89" t="s">
        <v>583</v>
      </c>
      <c r="B340" s="90" t="s">
        <v>584</v>
      </c>
      <c r="C340" s="93"/>
    </row>
    <row r="341" customHeight="1" spans="1:3">
      <c r="A341" s="89" t="s">
        <v>585</v>
      </c>
      <c r="B341" s="90" t="s">
        <v>81</v>
      </c>
      <c r="C341" s="93"/>
    </row>
    <row r="342" customHeight="1" spans="1:3">
      <c r="A342" s="89" t="s">
        <v>586</v>
      </c>
      <c r="B342" s="90" t="s">
        <v>587</v>
      </c>
      <c r="C342" s="93"/>
    </row>
    <row r="343" customHeight="1" spans="1:3">
      <c r="A343" s="89" t="s">
        <v>588</v>
      </c>
      <c r="B343" s="90" t="s">
        <v>589</v>
      </c>
      <c r="C343" s="94">
        <f>SUM(C344:C351)</f>
        <v>0</v>
      </c>
    </row>
    <row r="344" customHeight="1" spans="1:3">
      <c r="A344" s="89" t="s">
        <v>590</v>
      </c>
      <c r="B344" s="90" t="s">
        <v>63</v>
      </c>
      <c r="C344" s="93"/>
    </row>
    <row r="345" customHeight="1" spans="1:3">
      <c r="A345" s="89" t="s">
        <v>591</v>
      </c>
      <c r="B345" s="90" t="s">
        <v>65</v>
      </c>
      <c r="C345" s="93"/>
    </row>
    <row r="346" customHeight="1" spans="1:3">
      <c r="A346" s="89" t="s">
        <v>592</v>
      </c>
      <c r="B346" s="90" t="s">
        <v>67</v>
      </c>
      <c r="C346" s="93"/>
    </row>
    <row r="347" customHeight="1" spans="1:3">
      <c r="A347" s="89" t="s">
        <v>593</v>
      </c>
      <c r="B347" s="90" t="s">
        <v>594</v>
      </c>
      <c r="C347" s="93"/>
    </row>
    <row r="348" customHeight="1" spans="1:3">
      <c r="A348" s="89" t="s">
        <v>595</v>
      </c>
      <c r="B348" s="90" t="s">
        <v>596</v>
      </c>
      <c r="C348" s="93"/>
    </row>
    <row r="349" customHeight="1" spans="1:3">
      <c r="A349" s="89" t="s">
        <v>597</v>
      </c>
      <c r="B349" s="90" t="s">
        <v>598</v>
      </c>
      <c r="C349" s="93"/>
    </row>
    <row r="350" customHeight="1" spans="1:3">
      <c r="A350" s="89" t="s">
        <v>599</v>
      </c>
      <c r="B350" s="90" t="s">
        <v>81</v>
      </c>
      <c r="C350" s="93"/>
    </row>
    <row r="351" customHeight="1" spans="1:3">
      <c r="A351" s="89" t="s">
        <v>600</v>
      </c>
      <c r="B351" s="90" t="s">
        <v>601</v>
      </c>
      <c r="C351" s="93"/>
    </row>
    <row r="352" customHeight="1" spans="1:3">
      <c r="A352" s="89" t="s">
        <v>602</v>
      </c>
      <c r="B352" s="90" t="s">
        <v>603</v>
      </c>
      <c r="C352" s="94">
        <f>SUM(C353:C365)</f>
        <v>0</v>
      </c>
    </row>
    <row r="353" customHeight="1" spans="1:3">
      <c r="A353" s="89" t="s">
        <v>604</v>
      </c>
      <c r="B353" s="90" t="s">
        <v>63</v>
      </c>
      <c r="C353" s="93"/>
    </row>
    <row r="354" customHeight="1" spans="1:3">
      <c r="A354" s="89" t="s">
        <v>605</v>
      </c>
      <c r="B354" s="90" t="s">
        <v>65</v>
      </c>
      <c r="C354" s="93"/>
    </row>
    <row r="355" customHeight="1" spans="1:3">
      <c r="A355" s="89" t="s">
        <v>606</v>
      </c>
      <c r="B355" s="90" t="s">
        <v>67</v>
      </c>
      <c r="C355" s="93"/>
    </row>
    <row r="356" customHeight="1" spans="1:3">
      <c r="A356" s="89" t="s">
        <v>607</v>
      </c>
      <c r="B356" s="90" t="s">
        <v>608</v>
      </c>
      <c r="C356" s="93"/>
    </row>
    <row r="357" customHeight="1" spans="1:3">
      <c r="A357" s="89" t="s">
        <v>609</v>
      </c>
      <c r="B357" s="90" t="s">
        <v>610</v>
      </c>
      <c r="C357" s="93"/>
    </row>
    <row r="358" customHeight="1" spans="1:3">
      <c r="A358" s="89" t="s">
        <v>611</v>
      </c>
      <c r="B358" s="90" t="s">
        <v>612</v>
      </c>
      <c r="C358" s="93"/>
    </row>
    <row r="359" customHeight="1" spans="1:3">
      <c r="A359" s="89" t="s">
        <v>613</v>
      </c>
      <c r="B359" s="90" t="s">
        <v>614</v>
      </c>
      <c r="C359" s="93"/>
    </row>
    <row r="360" customHeight="1" spans="1:3">
      <c r="A360" s="89" t="s">
        <v>615</v>
      </c>
      <c r="B360" s="90" t="s">
        <v>616</v>
      </c>
      <c r="C360" s="93"/>
    </row>
    <row r="361" customHeight="1" spans="1:3">
      <c r="A361" s="89" t="s">
        <v>617</v>
      </c>
      <c r="B361" s="90" t="s">
        <v>618</v>
      </c>
      <c r="C361" s="93"/>
    </row>
    <row r="362" customHeight="1" spans="1:3">
      <c r="A362" s="89" t="s">
        <v>619</v>
      </c>
      <c r="B362" s="90" t="s">
        <v>620</v>
      </c>
      <c r="C362" s="93"/>
    </row>
    <row r="363" customHeight="1" spans="1:3">
      <c r="A363" s="89" t="s">
        <v>621</v>
      </c>
      <c r="B363" s="90" t="s">
        <v>162</v>
      </c>
      <c r="C363" s="93"/>
    </row>
    <row r="364" customHeight="1" spans="1:3">
      <c r="A364" s="89" t="s">
        <v>622</v>
      </c>
      <c r="B364" s="90" t="s">
        <v>81</v>
      </c>
      <c r="C364" s="93"/>
    </row>
    <row r="365" customHeight="1" spans="1:3">
      <c r="A365" s="89" t="s">
        <v>623</v>
      </c>
      <c r="B365" s="90" t="s">
        <v>624</v>
      </c>
      <c r="C365" s="93"/>
    </row>
    <row r="366" customHeight="1" spans="1:3">
      <c r="A366" s="89" t="s">
        <v>625</v>
      </c>
      <c r="B366" s="90" t="s">
        <v>626</v>
      </c>
      <c r="C366" s="94">
        <f>SUM(C367:C375)</f>
        <v>0</v>
      </c>
    </row>
    <row r="367" customHeight="1" spans="1:3">
      <c r="A367" s="89" t="s">
        <v>627</v>
      </c>
      <c r="B367" s="90" t="s">
        <v>63</v>
      </c>
      <c r="C367" s="93"/>
    </row>
    <row r="368" customHeight="1" spans="1:3">
      <c r="A368" s="89" t="s">
        <v>628</v>
      </c>
      <c r="B368" s="90" t="s">
        <v>65</v>
      </c>
      <c r="C368" s="93"/>
    </row>
    <row r="369" customHeight="1" spans="1:3">
      <c r="A369" s="89" t="s">
        <v>629</v>
      </c>
      <c r="B369" s="90" t="s">
        <v>67</v>
      </c>
      <c r="C369" s="93"/>
    </row>
    <row r="370" customHeight="1" spans="1:3">
      <c r="A370" s="89" t="s">
        <v>630</v>
      </c>
      <c r="B370" s="90" t="s">
        <v>631</v>
      </c>
      <c r="C370" s="93"/>
    </row>
    <row r="371" customHeight="1" spans="1:3">
      <c r="A371" s="89" t="s">
        <v>632</v>
      </c>
      <c r="B371" s="90" t="s">
        <v>633</v>
      </c>
      <c r="C371" s="93"/>
    </row>
    <row r="372" customHeight="1" spans="1:3">
      <c r="A372" s="89" t="s">
        <v>634</v>
      </c>
      <c r="B372" s="90" t="s">
        <v>635</v>
      </c>
      <c r="C372" s="93"/>
    </row>
    <row r="373" customHeight="1" spans="1:3">
      <c r="A373" s="89" t="s">
        <v>636</v>
      </c>
      <c r="B373" s="90" t="s">
        <v>162</v>
      </c>
      <c r="C373" s="93"/>
    </row>
    <row r="374" customHeight="1" spans="1:3">
      <c r="A374" s="89" t="s">
        <v>637</v>
      </c>
      <c r="B374" s="90" t="s">
        <v>81</v>
      </c>
      <c r="C374" s="93"/>
    </row>
    <row r="375" customHeight="1" spans="1:3">
      <c r="A375" s="89" t="s">
        <v>638</v>
      </c>
      <c r="B375" s="90" t="s">
        <v>639</v>
      </c>
      <c r="C375" s="93"/>
    </row>
    <row r="376" customHeight="1" spans="1:3">
      <c r="A376" s="89" t="s">
        <v>640</v>
      </c>
      <c r="B376" s="90" t="s">
        <v>641</v>
      </c>
      <c r="C376" s="94">
        <f>SUM(C377:C385)</f>
        <v>0</v>
      </c>
    </row>
    <row r="377" customHeight="1" spans="1:3">
      <c r="A377" s="89" t="s">
        <v>642</v>
      </c>
      <c r="B377" s="90" t="s">
        <v>63</v>
      </c>
      <c r="C377" s="93"/>
    </row>
    <row r="378" customHeight="1" spans="1:3">
      <c r="A378" s="89" t="s">
        <v>643</v>
      </c>
      <c r="B378" s="90" t="s">
        <v>65</v>
      </c>
      <c r="C378" s="93"/>
    </row>
    <row r="379" customHeight="1" spans="1:3">
      <c r="A379" s="89" t="s">
        <v>644</v>
      </c>
      <c r="B379" s="90" t="s">
        <v>67</v>
      </c>
      <c r="C379" s="93"/>
    </row>
    <row r="380" customHeight="1" spans="1:3">
      <c r="A380" s="89" t="s">
        <v>645</v>
      </c>
      <c r="B380" s="90" t="s">
        <v>646</v>
      </c>
      <c r="C380" s="93"/>
    </row>
    <row r="381" customHeight="1" spans="1:3">
      <c r="A381" s="89" t="s">
        <v>647</v>
      </c>
      <c r="B381" s="90" t="s">
        <v>648</v>
      </c>
      <c r="C381" s="93"/>
    </row>
    <row r="382" customHeight="1" spans="1:3">
      <c r="A382" s="89" t="s">
        <v>649</v>
      </c>
      <c r="B382" s="90" t="s">
        <v>650</v>
      </c>
      <c r="C382" s="93"/>
    </row>
    <row r="383" customHeight="1" spans="1:3">
      <c r="A383" s="89" t="s">
        <v>651</v>
      </c>
      <c r="B383" s="90" t="s">
        <v>162</v>
      </c>
      <c r="C383" s="93"/>
    </row>
    <row r="384" customHeight="1" spans="1:3">
      <c r="A384" s="89" t="s">
        <v>652</v>
      </c>
      <c r="B384" s="90" t="s">
        <v>81</v>
      </c>
      <c r="C384" s="93"/>
    </row>
    <row r="385" customHeight="1" spans="1:3">
      <c r="A385" s="89" t="s">
        <v>653</v>
      </c>
      <c r="B385" s="90" t="s">
        <v>654</v>
      </c>
      <c r="C385" s="93"/>
    </row>
    <row r="386" customHeight="1" spans="1:3">
      <c r="A386" s="89" t="s">
        <v>655</v>
      </c>
      <c r="B386" s="90" t="s">
        <v>656</v>
      </c>
      <c r="C386" s="94">
        <f>SUM(C387:C393)</f>
        <v>0</v>
      </c>
    </row>
    <row r="387" customHeight="1" spans="1:3">
      <c r="A387" s="89" t="s">
        <v>657</v>
      </c>
      <c r="B387" s="90" t="s">
        <v>63</v>
      </c>
      <c r="C387" s="93"/>
    </row>
    <row r="388" customHeight="1" spans="1:3">
      <c r="A388" s="89" t="s">
        <v>658</v>
      </c>
      <c r="B388" s="90" t="s">
        <v>65</v>
      </c>
      <c r="C388" s="93"/>
    </row>
    <row r="389" customHeight="1" spans="1:3">
      <c r="A389" s="89" t="s">
        <v>659</v>
      </c>
      <c r="B389" s="90" t="s">
        <v>67</v>
      </c>
      <c r="C389" s="93"/>
    </row>
    <row r="390" customHeight="1" spans="1:3">
      <c r="A390" s="89" t="s">
        <v>660</v>
      </c>
      <c r="B390" s="90" t="s">
        <v>661</v>
      </c>
      <c r="C390" s="93"/>
    </row>
    <row r="391" customHeight="1" spans="1:3">
      <c r="A391" s="89" t="s">
        <v>662</v>
      </c>
      <c r="B391" s="90" t="s">
        <v>663</v>
      </c>
      <c r="C391" s="93"/>
    </row>
    <row r="392" customHeight="1" spans="1:3">
      <c r="A392" s="89" t="s">
        <v>664</v>
      </c>
      <c r="B392" s="90" t="s">
        <v>81</v>
      </c>
      <c r="C392" s="93"/>
    </row>
    <row r="393" customHeight="1" spans="1:3">
      <c r="A393" s="89" t="s">
        <v>665</v>
      </c>
      <c r="B393" s="90" t="s">
        <v>666</v>
      </c>
      <c r="C393" s="93"/>
    </row>
    <row r="394" customHeight="1" spans="1:3">
      <c r="A394" s="89" t="s">
        <v>667</v>
      </c>
      <c r="B394" s="90" t="s">
        <v>668</v>
      </c>
      <c r="C394" s="94">
        <f>SUM(C395:C399)</f>
        <v>0</v>
      </c>
    </row>
    <row r="395" customHeight="1" spans="1:3">
      <c r="A395" s="89" t="s">
        <v>669</v>
      </c>
      <c r="B395" s="90" t="s">
        <v>63</v>
      </c>
      <c r="C395" s="93"/>
    </row>
    <row r="396" customHeight="1" spans="1:3">
      <c r="A396" s="89" t="s">
        <v>670</v>
      </c>
      <c r="B396" s="90" t="s">
        <v>65</v>
      </c>
      <c r="C396" s="93"/>
    </row>
    <row r="397" customHeight="1" spans="1:3">
      <c r="A397" s="89" t="s">
        <v>671</v>
      </c>
      <c r="B397" s="90" t="s">
        <v>162</v>
      </c>
      <c r="C397" s="93"/>
    </row>
    <row r="398" customHeight="1" spans="1:3">
      <c r="A398" s="89" t="s">
        <v>672</v>
      </c>
      <c r="B398" s="90" t="s">
        <v>673</v>
      </c>
      <c r="C398" s="93"/>
    </row>
    <row r="399" customHeight="1" spans="1:3">
      <c r="A399" s="89" t="s">
        <v>674</v>
      </c>
      <c r="B399" s="90" t="s">
        <v>675</v>
      </c>
      <c r="C399" s="93"/>
    </row>
    <row r="400" customHeight="1" spans="1:3">
      <c r="A400" s="89" t="s">
        <v>676</v>
      </c>
      <c r="B400" s="90" t="s">
        <v>677</v>
      </c>
      <c r="C400" s="94">
        <f>SUM(C401:C402)</f>
        <v>0</v>
      </c>
    </row>
    <row r="401" customHeight="1" spans="1:3">
      <c r="A401" s="89" t="s">
        <v>678</v>
      </c>
      <c r="B401" s="90" t="s">
        <v>679</v>
      </c>
      <c r="C401" s="93"/>
    </row>
    <row r="402" customHeight="1" spans="1:3">
      <c r="A402" s="89" t="s">
        <v>680</v>
      </c>
      <c r="B402" s="90" t="s">
        <v>677</v>
      </c>
      <c r="C402" s="93"/>
    </row>
    <row r="403" customHeight="1" spans="1:3">
      <c r="A403" s="89" t="s">
        <v>681</v>
      </c>
      <c r="B403" s="90" t="s">
        <v>682</v>
      </c>
      <c r="C403" s="94">
        <f>C404+C409+C416+C422+C428+C432+C436+C440+C446+C453</f>
        <v>0</v>
      </c>
    </row>
    <row r="404" customHeight="1" spans="1:3">
      <c r="A404" s="89" t="s">
        <v>683</v>
      </c>
      <c r="B404" s="90" t="s">
        <v>684</v>
      </c>
      <c r="C404" s="94">
        <f>SUM(C405:C408)</f>
        <v>0</v>
      </c>
    </row>
    <row r="405" customHeight="1" spans="1:3">
      <c r="A405" s="89" t="s">
        <v>685</v>
      </c>
      <c r="B405" s="90" t="s">
        <v>63</v>
      </c>
      <c r="C405" s="93"/>
    </row>
    <row r="406" customHeight="1" spans="1:3">
      <c r="A406" s="89" t="s">
        <v>686</v>
      </c>
      <c r="B406" s="90" t="s">
        <v>65</v>
      </c>
      <c r="C406" s="93"/>
    </row>
    <row r="407" customHeight="1" spans="1:3">
      <c r="A407" s="89" t="s">
        <v>687</v>
      </c>
      <c r="B407" s="90" t="s">
        <v>67</v>
      </c>
      <c r="C407" s="93"/>
    </row>
    <row r="408" customHeight="1" spans="1:3">
      <c r="A408" s="89" t="s">
        <v>688</v>
      </c>
      <c r="B408" s="90" t="s">
        <v>689</v>
      </c>
      <c r="C408" s="93"/>
    </row>
    <row r="409" customHeight="1" spans="1:3">
      <c r="A409" s="89" t="s">
        <v>690</v>
      </c>
      <c r="B409" s="90" t="s">
        <v>691</v>
      </c>
      <c r="C409" s="94">
        <f>SUM(C410:C415)</f>
        <v>0</v>
      </c>
    </row>
    <row r="410" customHeight="1" spans="1:3">
      <c r="A410" s="89" t="s">
        <v>692</v>
      </c>
      <c r="B410" s="90" t="s">
        <v>693</v>
      </c>
      <c r="C410" s="93"/>
    </row>
    <row r="411" customHeight="1" spans="1:3">
      <c r="A411" s="89" t="s">
        <v>694</v>
      </c>
      <c r="B411" s="90" t="s">
        <v>695</v>
      </c>
      <c r="C411" s="93"/>
    </row>
    <row r="412" customHeight="1" spans="1:3">
      <c r="A412" s="89" t="s">
        <v>696</v>
      </c>
      <c r="B412" s="90" t="s">
        <v>697</v>
      </c>
      <c r="C412" s="93"/>
    </row>
    <row r="413" customHeight="1" spans="1:3">
      <c r="A413" s="89" t="s">
        <v>698</v>
      </c>
      <c r="B413" s="90" t="s">
        <v>699</v>
      </c>
      <c r="C413" s="93"/>
    </row>
    <row r="414" customHeight="1" spans="1:3">
      <c r="A414" s="89" t="s">
        <v>700</v>
      </c>
      <c r="B414" s="90" t="s">
        <v>701</v>
      </c>
      <c r="C414" s="93"/>
    </row>
    <row r="415" customHeight="1" spans="1:3">
      <c r="A415" s="89" t="s">
        <v>702</v>
      </c>
      <c r="B415" s="90" t="s">
        <v>703</v>
      </c>
      <c r="C415" s="93"/>
    </row>
    <row r="416" customHeight="1" spans="1:3">
      <c r="A416" s="89" t="s">
        <v>704</v>
      </c>
      <c r="B416" s="90" t="s">
        <v>705</v>
      </c>
      <c r="C416" s="94">
        <f>SUM(C417:C421)</f>
        <v>0</v>
      </c>
    </row>
    <row r="417" customHeight="1" spans="1:3">
      <c r="A417" s="89" t="s">
        <v>706</v>
      </c>
      <c r="B417" s="90" t="s">
        <v>707</v>
      </c>
      <c r="C417" s="93"/>
    </row>
    <row r="418" customHeight="1" spans="1:3">
      <c r="A418" s="89" t="s">
        <v>708</v>
      </c>
      <c r="B418" s="90" t="s">
        <v>709</v>
      </c>
      <c r="C418" s="93"/>
    </row>
    <row r="419" customHeight="1" spans="1:3">
      <c r="A419" s="89" t="s">
        <v>710</v>
      </c>
      <c r="B419" s="90" t="s">
        <v>711</v>
      </c>
      <c r="C419" s="93"/>
    </row>
    <row r="420" customHeight="1" spans="1:3">
      <c r="A420" s="89" t="s">
        <v>712</v>
      </c>
      <c r="B420" s="90" t="s">
        <v>713</v>
      </c>
      <c r="C420" s="93"/>
    </row>
    <row r="421" customHeight="1" spans="1:3">
      <c r="A421" s="89" t="s">
        <v>714</v>
      </c>
      <c r="B421" s="90" t="s">
        <v>715</v>
      </c>
      <c r="C421" s="93"/>
    </row>
    <row r="422" customHeight="1" spans="1:3">
      <c r="A422" s="89" t="s">
        <v>716</v>
      </c>
      <c r="B422" s="90" t="s">
        <v>717</v>
      </c>
      <c r="C422" s="94">
        <f>SUM(C423:C427)</f>
        <v>0</v>
      </c>
    </row>
    <row r="423" customHeight="1" spans="1:3">
      <c r="A423" s="89" t="s">
        <v>718</v>
      </c>
      <c r="B423" s="90" t="s">
        <v>719</v>
      </c>
      <c r="C423" s="93"/>
    </row>
    <row r="424" customHeight="1" spans="1:3">
      <c r="A424" s="89" t="s">
        <v>720</v>
      </c>
      <c r="B424" s="90" t="s">
        <v>721</v>
      </c>
      <c r="C424" s="93"/>
    </row>
    <row r="425" customHeight="1" spans="1:3">
      <c r="A425" s="89" t="s">
        <v>722</v>
      </c>
      <c r="B425" s="90" t="s">
        <v>723</v>
      </c>
      <c r="C425" s="93"/>
    </row>
    <row r="426" customHeight="1" spans="1:3">
      <c r="A426" s="89" t="s">
        <v>724</v>
      </c>
      <c r="B426" s="90" t="s">
        <v>725</v>
      </c>
      <c r="C426" s="93"/>
    </row>
    <row r="427" customHeight="1" spans="1:3">
      <c r="A427" s="89" t="s">
        <v>726</v>
      </c>
      <c r="B427" s="90" t="s">
        <v>727</v>
      </c>
      <c r="C427" s="93"/>
    </row>
    <row r="428" customHeight="1" spans="1:3">
      <c r="A428" s="89" t="s">
        <v>728</v>
      </c>
      <c r="B428" s="90" t="s">
        <v>729</v>
      </c>
      <c r="C428" s="94">
        <f>SUM(C429:C431)</f>
        <v>0</v>
      </c>
    </row>
    <row r="429" customHeight="1" spans="1:3">
      <c r="A429" s="89" t="s">
        <v>730</v>
      </c>
      <c r="B429" s="90" t="s">
        <v>731</v>
      </c>
      <c r="C429" s="93"/>
    </row>
    <row r="430" customHeight="1" spans="1:3">
      <c r="A430" s="89" t="s">
        <v>732</v>
      </c>
      <c r="B430" s="90" t="s">
        <v>733</v>
      </c>
      <c r="C430" s="93"/>
    </row>
    <row r="431" customHeight="1" spans="1:3">
      <c r="A431" s="89" t="s">
        <v>734</v>
      </c>
      <c r="B431" s="90" t="s">
        <v>735</v>
      </c>
      <c r="C431" s="93"/>
    </row>
    <row r="432" customHeight="1" spans="1:3">
      <c r="A432" s="89" t="s">
        <v>736</v>
      </c>
      <c r="B432" s="90" t="s">
        <v>737</v>
      </c>
      <c r="C432" s="94">
        <f>SUM(C433:C435)</f>
        <v>0</v>
      </c>
    </row>
    <row r="433" customHeight="1" spans="1:3">
      <c r="A433" s="89" t="s">
        <v>738</v>
      </c>
      <c r="B433" s="90" t="s">
        <v>739</v>
      </c>
      <c r="C433" s="93"/>
    </row>
    <row r="434" customHeight="1" spans="1:3">
      <c r="A434" s="89" t="s">
        <v>740</v>
      </c>
      <c r="B434" s="90" t="s">
        <v>741</v>
      </c>
      <c r="C434" s="93"/>
    </row>
    <row r="435" customHeight="1" spans="1:3">
      <c r="A435" s="89" t="s">
        <v>742</v>
      </c>
      <c r="B435" s="90" t="s">
        <v>743</v>
      </c>
      <c r="C435" s="93"/>
    </row>
    <row r="436" customHeight="1" spans="1:3">
      <c r="A436" s="89" t="s">
        <v>744</v>
      </c>
      <c r="B436" s="90" t="s">
        <v>745</v>
      </c>
      <c r="C436" s="94">
        <f>SUM(C437:C439)</f>
        <v>0</v>
      </c>
    </row>
    <row r="437" customHeight="1" spans="1:3">
      <c r="A437" s="89" t="s">
        <v>746</v>
      </c>
      <c r="B437" s="90" t="s">
        <v>747</v>
      </c>
      <c r="C437" s="93"/>
    </row>
    <row r="438" customHeight="1" spans="1:3">
      <c r="A438" s="89" t="s">
        <v>748</v>
      </c>
      <c r="B438" s="90" t="s">
        <v>749</v>
      </c>
      <c r="C438" s="93"/>
    </row>
    <row r="439" customHeight="1" spans="1:3">
      <c r="A439" s="89" t="s">
        <v>750</v>
      </c>
      <c r="B439" s="90" t="s">
        <v>751</v>
      </c>
      <c r="C439" s="93"/>
    </row>
    <row r="440" customHeight="1" spans="1:3">
      <c r="A440" s="89" t="s">
        <v>752</v>
      </c>
      <c r="B440" s="90" t="s">
        <v>753</v>
      </c>
      <c r="C440" s="94">
        <f>SUM(C441:C445)</f>
        <v>0</v>
      </c>
    </row>
    <row r="441" customHeight="1" spans="1:3">
      <c r="A441" s="89" t="s">
        <v>754</v>
      </c>
      <c r="B441" s="90" t="s">
        <v>755</v>
      </c>
      <c r="C441" s="93"/>
    </row>
    <row r="442" customHeight="1" spans="1:3">
      <c r="A442" s="89" t="s">
        <v>756</v>
      </c>
      <c r="B442" s="90" t="s">
        <v>757</v>
      </c>
      <c r="C442" s="93"/>
    </row>
    <row r="443" customHeight="1" spans="1:3">
      <c r="A443" s="89" t="s">
        <v>758</v>
      </c>
      <c r="B443" s="90" t="s">
        <v>759</v>
      </c>
      <c r="C443" s="93"/>
    </row>
    <row r="444" customHeight="1" spans="1:3">
      <c r="A444" s="89" t="s">
        <v>760</v>
      </c>
      <c r="B444" s="90" t="s">
        <v>761</v>
      </c>
      <c r="C444" s="93"/>
    </row>
    <row r="445" customHeight="1" spans="1:3">
      <c r="A445" s="89" t="s">
        <v>762</v>
      </c>
      <c r="B445" s="90" t="s">
        <v>763</v>
      </c>
      <c r="C445" s="93"/>
    </row>
    <row r="446" customHeight="1" spans="1:3">
      <c r="A446" s="89" t="s">
        <v>764</v>
      </c>
      <c r="B446" s="90" t="s">
        <v>765</v>
      </c>
      <c r="C446" s="94">
        <f>SUM(C447:C452)</f>
        <v>0</v>
      </c>
    </row>
    <row r="447" customHeight="1" spans="1:3">
      <c r="A447" s="89" t="s">
        <v>766</v>
      </c>
      <c r="B447" s="90" t="s">
        <v>767</v>
      </c>
      <c r="C447" s="93"/>
    </row>
    <row r="448" customHeight="1" spans="1:3">
      <c r="A448" s="89" t="s">
        <v>768</v>
      </c>
      <c r="B448" s="90" t="s">
        <v>769</v>
      </c>
      <c r="C448" s="93"/>
    </row>
    <row r="449" customHeight="1" spans="1:3">
      <c r="A449" s="89" t="s">
        <v>770</v>
      </c>
      <c r="B449" s="90" t="s">
        <v>771</v>
      </c>
      <c r="C449" s="93"/>
    </row>
    <row r="450" customHeight="1" spans="1:3">
      <c r="A450" s="89" t="s">
        <v>772</v>
      </c>
      <c r="B450" s="90" t="s">
        <v>773</v>
      </c>
      <c r="C450" s="93"/>
    </row>
    <row r="451" customHeight="1" spans="1:3">
      <c r="A451" s="89" t="s">
        <v>774</v>
      </c>
      <c r="B451" s="90" t="s">
        <v>775</v>
      </c>
      <c r="C451" s="93"/>
    </row>
    <row r="452" customHeight="1" spans="1:3">
      <c r="A452" s="89" t="s">
        <v>776</v>
      </c>
      <c r="B452" s="90" t="s">
        <v>777</v>
      </c>
      <c r="C452" s="93"/>
    </row>
    <row r="453" customHeight="1" spans="1:3">
      <c r="A453" s="89" t="s">
        <v>778</v>
      </c>
      <c r="B453" s="90" t="s">
        <v>779</v>
      </c>
      <c r="C453" s="94">
        <f>SUM(C454)</f>
        <v>0</v>
      </c>
    </row>
    <row r="454" customHeight="1" spans="1:3">
      <c r="A454" s="89" t="s">
        <v>780</v>
      </c>
      <c r="B454" s="90" t="s">
        <v>779</v>
      </c>
      <c r="C454" s="93"/>
    </row>
    <row r="455" customHeight="1" spans="1:3">
      <c r="A455" s="89" t="s">
        <v>781</v>
      </c>
      <c r="B455" s="90" t="s">
        <v>782</v>
      </c>
      <c r="C455" s="94">
        <f>C456+C461+C470+C476+C481+C486+C491+C498+C502+C506</f>
        <v>0</v>
      </c>
    </row>
    <row r="456" customHeight="1" spans="1:3">
      <c r="A456" s="89" t="s">
        <v>783</v>
      </c>
      <c r="B456" s="90" t="s">
        <v>784</v>
      </c>
      <c r="C456" s="94">
        <f>SUM(C457:C460)</f>
        <v>0</v>
      </c>
    </row>
    <row r="457" customHeight="1" spans="1:3">
      <c r="A457" s="89" t="s">
        <v>785</v>
      </c>
      <c r="B457" s="90" t="s">
        <v>63</v>
      </c>
      <c r="C457" s="93"/>
    </row>
    <row r="458" customHeight="1" spans="1:3">
      <c r="A458" s="89" t="s">
        <v>786</v>
      </c>
      <c r="B458" s="90" t="s">
        <v>65</v>
      </c>
      <c r="C458" s="93"/>
    </row>
    <row r="459" customHeight="1" spans="1:3">
      <c r="A459" s="89" t="s">
        <v>787</v>
      </c>
      <c r="B459" s="90" t="s">
        <v>67</v>
      </c>
      <c r="C459" s="93"/>
    </row>
    <row r="460" customHeight="1" spans="1:3">
      <c r="A460" s="89" t="s">
        <v>788</v>
      </c>
      <c r="B460" s="90" t="s">
        <v>789</v>
      </c>
      <c r="C460" s="93"/>
    </row>
    <row r="461" customHeight="1" spans="1:3">
      <c r="A461" s="89" t="s">
        <v>790</v>
      </c>
      <c r="B461" s="90" t="s">
        <v>791</v>
      </c>
      <c r="C461" s="94">
        <f>SUM(C462:C469)</f>
        <v>0</v>
      </c>
    </row>
    <row r="462" customHeight="1" spans="1:3">
      <c r="A462" s="89" t="s">
        <v>792</v>
      </c>
      <c r="B462" s="90" t="s">
        <v>793</v>
      </c>
      <c r="C462" s="93"/>
    </row>
    <row r="463" customHeight="1" spans="1:3">
      <c r="A463" s="89" t="s">
        <v>794</v>
      </c>
      <c r="B463" s="90" t="s">
        <v>795</v>
      </c>
      <c r="C463" s="93"/>
    </row>
    <row r="464" customHeight="1" spans="1:3">
      <c r="A464" s="89" t="s">
        <v>796</v>
      </c>
      <c r="B464" s="90" t="s">
        <v>797</v>
      </c>
      <c r="C464" s="93"/>
    </row>
    <row r="465" customHeight="1" spans="1:3">
      <c r="A465" s="89" t="s">
        <v>798</v>
      </c>
      <c r="B465" s="90" t="s">
        <v>799</v>
      </c>
      <c r="C465" s="93"/>
    </row>
    <row r="466" customHeight="1" spans="1:3">
      <c r="A466" s="89" t="s">
        <v>800</v>
      </c>
      <c r="B466" s="90" t="s">
        <v>801</v>
      </c>
      <c r="C466" s="93"/>
    </row>
    <row r="467" customHeight="1" spans="1:3">
      <c r="A467" s="89" t="s">
        <v>802</v>
      </c>
      <c r="B467" s="90" t="s">
        <v>803</v>
      </c>
      <c r="C467" s="93"/>
    </row>
    <row r="468" customHeight="1" spans="1:3">
      <c r="A468" s="89" t="s">
        <v>804</v>
      </c>
      <c r="B468" s="90" t="s">
        <v>805</v>
      </c>
      <c r="C468" s="93"/>
    </row>
    <row r="469" customHeight="1" spans="1:3">
      <c r="A469" s="89" t="s">
        <v>806</v>
      </c>
      <c r="B469" s="90" t="s">
        <v>807</v>
      </c>
      <c r="C469" s="93"/>
    </row>
    <row r="470" customHeight="1" spans="1:3">
      <c r="A470" s="89" t="s">
        <v>808</v>
      </c>
      <c r="B470" s="90" t="s">
        <v>809</v>
      </c>
      <c r="C470" s="94">
        <f>SUM(C471:C475)</f>
        <v>0</v>
      </c>
    </row>
    <row r="471" customHeight="1" spans="1:3">
      <c r="A471" s="89" t="s">
        <v>810</v>
      </c>
      <c r="B471" s="90" t="s">
        <v>793</v>
      </c>
      <c r="C471" s="93"/>
    </row>
    <row r="472" customHeight="1" spans="1:3">
      <c r="A472" s="89" t="s">
        <v>811</v>
      </c>
      <c r="B472" s="90" t="s">
        <v>812</v>
      </c>
      <c r="C472" s="93"/>
    </row>
    <row r="473" customHeight="1" spans="1:3">
      <c r="A473" s="89" t="s">
        <v>813</v>
      </c>
      <c r="B473" s="90" t="s">
        <v>814</v>
      </c>
      <c r="C473" s="93"/>
    </row>
    <row r="474" customHeight="1" spans="1:3">
      <c r="A474" s="89" t="s">
        <v>815</v>
      </c>
      <c r="B474" s="90" t="s">
        <v>816</v>
      </c>
      <c r="C474" s="93"/>
    </row>
    <row r="475" customHeight="1" spans="1:3">
      <c r="A475" s="89" t="s">
        <v>817</v>
      </c>
      <c r="B475" s="90" t="s">
        <v>818</v>
      </c>
      <c r="C475" s="93"/>
    </row>
    <row r="476" customHeight="1" spans="1:3">
      <c r="A476" s="89" t="s">
        <v>819</v>
      </c>
      <c r="B476" s="90" t="s">
        <v>820</v>
      </c>
      <c r="C476" s="94">
        <f>SUM(C477:C480)</f>
        <v>0</v>
      </c>
    </row>
    <row r="477" customHeight="1" spans="1:3">
      <c r="A477" s="89" t="s">
        <v>821</v>
      </c>
      <c r="B477" s="90" t="s">
        <v>793</v>
      </c>
      <c r="C477" s="93"/>
    </row>
    <row r="478" customHeight="1" spans="1:3">
      <c r="A478" s="89" t="s">
        <v>822</v>
      </c>
      <c r="B478" s="90" t="s">
        <v>823</v>
      </c>
      <c r="C478" s="93"/>
    </row>
    <row r="479" customHeight="1" spans="1:3">
      <c r="A479" s="89" t="s">
        <v>824</v>
      </c>
      <c r="B479" s="90" t="s">
        <v>825</v>
      </c>
      <c r="C479" s="93"/>
    </row>
    <row r="480" customHeight="1" spans="1:3">
      <c r="A480" s="89" t="s">
        <v>826</v>
      </c>
      <c r="B480" s="90" t="s">
        <v>827</v>
      </c>
      <c r="C480" s="93"/>
    </row>
    <row r="481" customHeight="1" spans="1:3">
      <c r="A481" s="89" t="s">
        <v>828</v>
      </c>
      <c r="B481" s="90" t="s">
        <v>829</v>
      </c>
      <c r="C481" s="94">
        <f>SUM(C482:C485)</f>
        <v>0</v>
      </c>
    </row>
    <row r="482" customHeight="1" spans="1:3">
      <c r="A482" s="89" t="s">
        <v>830</v>
      </c>
      <c r="B482" s="90" t="s">
        <v>793</v>
      </c>
      <c r="C482" s="93"/>
    </row>
    <row r="483" customHeight="1" spans="1:3">
      <c r="A483" s="89" t="s">
        <v>831</v>
      </c>
      <c r="B483" s="90" t="s">
        <v>832</v>
      </c>
      <c r="C483" s="93"/>
    </row>
    <row r="484" customHeight="1" spans="1:3">
      <c r="A484" s="89" t="s">
        <v>833</v>
      </c>
      <c r="B484" s="90" t="s">
        <v>834</v>
      </c>
      <c r="C484" s="93"/>
    </row>
    <row r="485" customHeight="1" spans="1:3">
      <c r="A485" s="89" t="s">
        <v>835</v>
      </c>
      <c r="B485" s="90" t="s">
        <v>836</v>
      </c>
      <c r="C485" s="93"/>
    </row>
    <row r="486" customHeight="1" spans="1:3">
      <c r="A486" s="89" t="s">
        <v>837</v>
      </c>
      <c r="B486" s="90" t="s">
        <v>838</v>
      </c>
      <c r="C486" s="94">
        <f>SUM(C487:C490)</f>
        <v>0</v>
      </c>
    </row>
    <row r="487" customHeight="1" spans="1:3">
      <c r="A487" s="89" t="s">
        <v>839</v>
      </c>
      <c r="B487" s="90" t="s">
        <v>840</v>
      </c>
      <c r="C487" s="93"/>
    </row>
    <row r="488" customHeight="1" spans="1:3">
      <c r="A488" s="89" t="s">
        <v>841</v>
      </c>
      <c r="B488" s="90" t="s">
        <v>842</v>
      </c>
      <c r="C488" s="93"/>
    </row>
    <row r="489" customHeight="1" spans="1:3">
      <c r="A489" s="89" t="s">
        <v>843</v>
      </c>
      <c r="B489" s="90" t="s">
        <v>844</v>
      </c>
      <c r="C489" s="93"/>
    </row>
    <row r="490" customHeight="1" spans="1:3">
      <c r="A490" s="89" t="s">
        <v>845</v>
      </c>
      <c r="B490" s="90" t="s">
        <v>846</v>
      </c>
      <c r="C490" s="93"/>
    </row>
    <row r="491" customHeight="1" spans="1:3">
      <c r="A491" s="89" t="s">
        <v>847</v>
      </c>
      <c r="B491" s="90" t="s">
        <v>848</v>
      </c>
      <c r="C491" s="94">
        <f>SUM(C492:C497)</f>
        <v>0</v>
      </c>
    </row>
    <row r="492" customHeight="1" spans="1:3">
      <c r="A492" s="89" t="s">
        <v>849</v>
      </c>
      <c r="B492" s="90" t="s">
        <v>793</v>
      </c>
      <c r="C492" s="93"/>
    </row>
    <row r="493" customHeight="1" spans="1:3">
      <c r="A493" s="89" t="s">
        <v>850</v>
      </c>
      <c r="B493" s="90" t="s">
        <v>851</v>
      </c>
      <c r="C493" s="93"/>
    </row>
    <row r="494" customHeight="1" spans="1:3">
      <c r="A494" s="89" t="s">
        <v>852</v>
      </c>
      <c r="B494" s="90" t="s">
        <v>853</v>
      </c>
      <c r="C494" s="93"/>
    </row>
    <row r="495" customHeight="1" spans="1:3">
      <c r="A495" s="89" t="s">
        <v>854</v>
      </c>
      <c r="B495" s="90" t="s">
        <v>855</v>
      </c>
      <c r="C495" s="93"/>
    </row>
    <row r="496" customHeight="1" spans="1:3">
      <c r="A496" s="89" t="s">
        <v>856</v>
      </c>
      <c r="B496" s="90" t="s">
        <v>857</v>
      </c>
      <c r="C496" s="93"/>
    </row>
    <row r="497" customHeight="1" spans="1:3">
      <c r="A497" s="89" t="s">
        <v>858</v>
      </c>
      <c r="B497" s="90" t="s">
        <v>859</v>
      </c>
      <c r="C497" s="93"/>
    </row>
    <row r="498" customHeight="1" spans="1:3">
      <c r="A498" s="89" t="s">
        <v>860</v>
      </c>
      <c r="B498" s="90" t="s">
        <v>861</v>
      </c>
      <c r="C498" s="94">
        <f>SUM(C499:C501)</f>
        <v>0</v>
      </c>
    </row>
    <row r="499" customHeight="1" spans="1:3">
      <c r="A499" s="89" t="s">
        <v>862</v>
      </c>
      <c r="B499" s="90" t="s">
        <v>863</v>
      </c>
      <c r="C499" s="93"/>
    </row>
    <row r="500" customHeight="1" spans="1:3">
      <c r="A500" s="89" t="s">
        <v>864</v>
      </c>
      <c r="B500" s="90" t="s">
        <v>865</v>
      </c>
      <c r="C500" s="93"/>
    </row>
    <row r="501" customHeight="1" spans="1:3">
      <c r="A501" s="89" t="s">
        <v>866</v>
      </c>
      <c r="B501" s="90" t="s">
        <v>867</v>
      </c>
      <c r="C501" s="93"/>
    </row>
    <row r="502" customHeight="1" spans="1:3">
      <c r="A502" s="89" t="s">
        <v>868</v>
      </c>
      <c r="B502" s="90" t="s">
        <v>869</v>
      </c>
      <c r="C502" s="94">
        <f>SUM(C503:C505)</f>
        <v>0</v>
      </c>
    </row>
    <row r="503" customHeight="1" spans="1:3">
      <c r="A503" s="89" t="s">
        <v>870</v>
      </c>
      <c r="B503" s="90" t="s">
        <v>871</v>
      </c>
      <c r="C503" s="93"/>
    </row>
    <row r="504" customHeight="1" spans="1:3">
      <c r="A504" s="89" t="s">
        <v>872</v>
      </c>
      <c r="B504" s="90" t="s">
        <v>873</v>
      </c>
      <c r="C504" s="93"/>
    </row>
    <row r="505" customHeight="1" spans="1:3">
      <c r="A505" s="89" t="s">
        <v>874</v>
      </c>
      <c r="B505" s="90" t="s">
        <v>875</v>
      </c>
      <c r="C505" s="93"/>
    </row>
    <row r="506" customHeight="1" spans="1:3">
      <c r="A506" s="89" t="s">
        <v>876</v>
      </c>
      <c r="B506" s="90" t="s">
        <v>877</v>
      </c>
      <c r="C506" s="94">
        <f>SUM(C507:C510)</f>
        <v>0</v>
      </c>
    </row>
    <row r="507" customHeight="1" spans="1:3">
      <c r="A507" s="89" t="s">
        <v>878</v>
      </c>
      <c r="B507" s="90" t="s">
        <v>879</v>
      </c>
      <c r="C507" s="93"/>
    </row>
    <row r="508" customHeight="1" spans="1:3">
      <c r="A508" s="89" t="s">
        <v>880</v>
      </c>
      <c r="B508" s="90" t="s">
        <v>881</v>
      </c>
      <c r="C508" s="93"/>
    </row>
    <row r="509" customHeight="1" spans="1:3">
      <c r="A509" s="89" t="s">
        <v>882</v>
      </c>
      <c r="B509" s="90" t="s">
        <v>883</v>
      </c>
      <c r="C509" s="93"/>
    </row>
    <row r="510" customHeight="1" spans="1:3">
      <c r="A510" s="89" t="s">
        <v>884</v>
      </c>
      <c r="B510" s="90" t="s">
        <v>877</v>
      </c>
      <c r="C510" s="93"/>
    </row>
    <row r="511" customHeight="1" spans="1:3">
      <c r="A511" s="89" t="s">
        <v>885</v>
      </c>
      <c r="B511" s="90" t="s">
        <v>886</v>
      </c>
      <c r="C511" s="94">
        <f>C512+C528+C536+C547+C556+C564</f>
        <v>0</v>
      </c>
    </row>
    <row r="512" customHeight="1" spans="1:3">
      <c r="A512" s="89" t="s">
        <v>887</v>
      </c>
      <c r="B512" s="90" t="s">
        <v>888</v>
      </c>
      <c r="C512" s="94">
        <f>SUM(C513:C527)</f>
        <v>0</v>
      </c>
    </row>
    <row r="513" customHeight="1" spans="1:3">
      <c r="A513" s="89" t="s">
        <v>889</v>
      </c>
      <c r="B513" s="90" t="s">
        <v>63</v>
      </c>
      <c r="C513" s="93"/>
    </row>
    <row r="514" customHeight="1" spans="1:3">
      <c r="A514" s="89" t="s">
        <v>890</v>
      </c>
      <c r="B514" s="90" t="s">
        <v>65</v>
      </c>
      <c r="C514" s="93"/>
    </row>
    <row r="515" customHeight="1" spans="1:3">
      <c r="A515" s="89" t="s">
        <v>891</v>
      </c>
      <c r="B515" s="90" t="s">
        <v>67</v>
      </c>
      <c r="C515" s="93"/>
    </row>
    <row r="516" customHeight="1" spans="1:3">
      <c r="A516" s="89" t="s">
        <v>892</v>
      </c>
      <c r="B516" s="90" t="s">
        <v>893</v>
      </c>
      <c r="C516" s="93"/>
    </row>
    <row r="517" customHeight="1" spans="1:3">
      <c r="A517" s="89" t="s">
        <v>894</v>
      </c>
      <c r="B517" s="90" t="s">
        <v>895</v>
      </c>
      <c r="C517" s="93"/>
    </row>
    <row r="518" customHeight="1" spans="1:3">
      <c r="A518" s="89" t="s">
        <v>896</v>
      </c>
      <c r="B518" s="90" t="s">
        <v>897</v>
      </c>
      <c r="C518" s="93"/>
    </row>
    <row r="519" customHeight="1" spans="1:3">
      <c r="A519" s="89" t="s">
        <v>898</v>
      </c>
      <c r="B519" s="90" t="s">
        <v>899</v>
      </c>
      <c r="C519" s="93"/>
    </row>
    <row r="520" customHeight="1" spans="1:3">
      <c r="A520" s="89" t="s">
        <v>900</v>
      </c>
      <c r="B520" s="90" t="s">
        <v>901</v>
      </c>
      <c r="C520" s="93"/>
    </row>
    <row r="521" customHeight="1" spans="1:3">
      <c r="A521" s="89" t="s">
        <v>902</v>
      </c>
      <c r="B521" s="90" t="s">
        <v>903</v>
      </c>
      <c r="C521" s="93"/>
    </row>
    <row r="522" customHeight="1" spans="1:3">
      <c r="A522" s="89" t="s">
        <v>904</v>
      </c>
      <c r="B522" s="90" t="s">
        <v>905</v>
      </c>
      <c r="C522" s="93"/>
    </row>
    <row r="523" customHeight="1" spans="1:3">
      <c r="A523" s="89" t="s">
        <v>906</v>
      </c>
      <c r="B523" s="90" t="s">
        <v>907</v>
      </c>
      <c r="C523" s="93"/>
    </row>
    <row r="524" customHeight="1" spans="1:3">
      <c r="A524" s="89" t="s">
        <v>908</v>
      </c>
      <c r="B524" s="90" t="s">
        <v>909</v>
      </c>
      <c r="C524" s="93"/>
    </row>
    <row r="525" customHeight="1" spans="1:3">
      <c r="A525" s="89" t="s">
        <v>910</v>
      </c>
      <c r="B525" s="90" t="s">
        <v>911</v>
      </c>
      <c r="C525" s="93"/>
    </row>
    <row r="526" customHeight="1" spans="1:3">
      <c r="A526" s="89" t="s">
        <v>912</v>
      </c>
      <c r="B526" s="90" t="s">
        <v>913</v>
      </c>
      <c r="C526" s="93"/>
    </row>
    <row r="527" customHeight="1" spans="1:3">
      <c r="A527" s="89" t="s">
        <v>914</v>
      </c>
      <c r="B527" s="90" t="s">
        <v>915</v>
      </c>
      <c r="C527" s="93"/>
    </row>
    <row r="528" customHeight="1" spans="1:3">
      <c r="A528" s="89" t="s">
        <v>916</v>
      </c>
      <c r="B528" s="90" t="s">
        <v>917</v>
      </c>
      <c r="C528" s="94">
        <f>SUM(C529:C535)</f>
        <v>0</v>
      </c>
    </row>
    <row r="529" customHeight="1" spans="1:3">
      <c r="A529" s="89" t="s">
        <v>918</v>
      </c>
      <c r="B529" s="90" t="s">
        <v>63</v>
      </c>
      <c r="C529" s="93"/>
    </row>
    <row r="530" customHeight="1" spans="1:3">
      <c r="A530" s="89" t="s">
        <v>919</v>
      </c>
      <c r="B530" s="90" t="s">
        <v>65</v>
      </c>
      <c r="C530" s="93"/>
    </row>
    <row r="531" customHeight="1" spans="1:3">
      <c r="A531" s="89" t="s">
        <v>920</v>
      </c>
      <c r="B531" s="90" t="s">
        <v>67</v>
      </c>
      <c r="C531" s="93"/>
    </row>
    <row r="532" customHeight="1" spans="1:3">
      <c r="A532" s="89" t="s">
        <v>921</v>
      </c>
      <c r="B532" s="90" t="s">
        <v>922</v>
      </c>
      <c r="C532" s="93"/>
    </row>
    <row r="533" customHeight="1" spans="1:3">
      <c r="A533" s="89" t="s">
        <v>923</v>
      </c>
      <c r="B533" s="90" t="s">
        <v>924</v>
      </c>
      <c r="C533" s="93"/>
    </row>
    <row r="534" customHeight="1" spans="1:3">
      <c r="A534" s="89" t="s">
        <v>925</v>
      </c>
      <c r="B534" s="90" t="s">
        <v>926</v>
      </c>
      <c r="C534" s="93"/>
    </row>
    <row r="535" customHeight="1" spans="1:3">
      <c r="A535" s="89" t="s">
        <v>927</v>
      </c>
      <c r="B535" s="90" t="s">
        <v>928</v>
      </c>
      <c r="C535" s="93"/>
    </row>
    <row r="536" customHeight="1" spans="1:3">
      <c r="A536" s="89" t="s">
        <v>929</v>
      </c>
      <c r="B536" s="90" t="s">
        <v>930</v>
      </c>
      <c r="C536" s="94">
        <f>SUM(C537:C546)</f>
        <v>0</v>
      </c>
    </row>
    <row r="537" customHeight="1" spans="1:3">
      <c r="A537" s="89" t="s">
        <v>931</v>
      </c>
      <c r="B537" s="90" t="s">
        <v>63</v>
      </c>
      <c r="C537" s="93"/>
    </row>
    <row r="538" customHeight="1" spans="1:3">
      <c r="A538" s="89" t="s">
        <v>932</v>
      </c>
      <c r="B538" s="90" t="s">
        <v>65</v>
      </c>
      <c r="C538" s="93"/>
    </row>
    <row r="539" customHeight="1" spans="1:3">
      <c r="A539" s="89" t="s">
        <v>933</v>
      </c>
      <c r="B539" s="90" t="s">
        <v>67</v>
      </c>
      <c r="C539" s="93"/>
    </row>
    <row r="540" customHeight="1" spans="1:3">
      <c r="A540" s="89" t="s">
        <v>934</v>
      </c>
      <c r="B540" s="90" t="s">
        <v>935</v>
      </c>
      <c r="C540" s="93"/>
    </row>
    <row r="541" customHeight="1" spans="1:3">
      <c r="A541" s="89" t="s">
        <v>936</v>
      </c>
      <c r="B541" s="90" t="s">
        <v>937</v>
      </c>
      <c r="C541" s="93"/>
    </row>
    <row r="542" customHeight="1" spans="1:3">
      <c r="A542" s="89" t="s">
        <v>938</v>
      </c>
      <c r="B542" s="90" t="s">
        <v>939</v>
      </c>
      <c r="C542" s="93"/>
    </row>
    <row r="543" customHeight="1" spans="1:3">
      <c r="A543" s="89" t="s">
        <v>940</v>
      </c>
      <c r="B543" s="90" t="s">
        <v>941</v>
      </c>
      <c r="C543" s="93"/>
    </row>
    <row r="544" customHeight="1" spans="1:3">
      <c r="A544" s="89" t="s">
        <v>942</v>
      </c>
      <c r="B544" s="90" t="s">
        <v>943</v>
      </c>
      <c r="C544" s="93"/>
    </row>
    <row r="545" customHeight="1" spans="1:3">
      <c r="A545" s="89" t="s">
        <v>944</v>
      </c>
      <c r="B545" s="90" t="s">
        <v>945</v>
      </c>
      <c r="C545" s="93"/>
    </row>
    <row r="546" customHeight="1" spans="1:3">
      <c r="A546" s="89" t="s">
        <v>946</v>
      </c>
      <c r="B546" s="90" t="s">
        <v>947</v>
      </c>
      <c r="C546" s="93"/>
    </row>
    <row r="547" customHeight="1" spans="1:3">
      <c r="A547" s="89" t="s">
        <v>948</v>
      </c>
      <c r="B547" s="90" t="s">
        <v>949</v>
      </c>
      <c r="C547" s="94">
        <f>SUM(C548:C555)</f>
        <v>0</v>
      </c>
    </row>
    <row r="548" customHeight="1" spans="1:3">
      <c r="A548" s="89" t="s">
        <v>950</v>
      </c>
      <c r="B548" s="90" t="s">
        <v>63</v>
      </c>
      <c r="C548" s="93"/>
    </row>
    <row r="549" customHeight="1" spans="1:3">
      <c r="A549" s="89" t="s">
        <v>951</v>
      </c>
      <c r="B549" s="90" t="s">
        <v>65</v>
      </c>
      <c r="C549" s="93"/>
    </row>
    <row r="550" customHeight="1" spans="1:3">
      <c r="A550" s="89" t="s">
        <v>952</v>
      </c>
      <c r="B550" s="90" t="s">
        <v>67</v>
      </c>
      <c r="C550" s="93"/>
    </row>
    <row r="551" customHeight="1" spans="1:3">
      <c r="A551" s="89" t="s">
        <v>953</v>
      </c>
      <c r="B551" s="90" t="s">
        <v>954</v>
      </c>
      <c r="C551" s="93"/>
    </row>
    <row r="552" customHeight="1" spans="1:3">
      <c r="A552" s="89" t="s">
        <v>955</v>
      </c>
      <c r="B552" s="90" t="s">
        <v>956</v>
      </c>
      <c r="C552" s="93"/>
    </row>
    <row r="553" customHeight="1" spans="1:3">
      <c r="A553" s="89" t="s">
        <v>957</v>
      </c>
      <c r="B553" s="90" t="s">
        <v>958</v>
      </c>
      <c r="C553" s="93"/>
    </row>
    <row r="554" customHeight="1" spans="1:3">
      <c r="A554" s="89" t="s">
        <v>959</v>
      </c>
      <c r="B554" s="90" t="s">
        <v>960</v>
      </c>
      <c r="C554" s="93"/>
    </row>
    <row r="555" customHeight="1" spans="1:3">
      <c r="A555" s="89" t="s">
        <v>961</v>
      </c>
      <c r="B555" s="90" t="s">
        <v>962</v>
      </c>
      <c r="C555" s="93"/>
    </row>
    <row r="556" customHeight="1" spans="1:3">
      <c r="A556" s="89" t="s">
        <v>963</v>
      </c>
      <c r="B556" s="90" t="s">
        <v>964</v>
      </c>
      <c r="C556" s="94">
        <f>SUM(C557:C563)</f>
        <v>0</v>
      </c>
    </row>
    <row r="557" customHeight="1" spans="1:3">
      <c r="A557" s="89" t="s">
        <v>965</v>
      </c>
      <c r="B557" s="90" t="s">
        <v>63</v>
      </c>
      <c r="C557" s="93"/>
    </row>
    <row r="558" customHeight="1" spans="1:3">
      <c r="A558" s="89" t="s">
        <v>966</v>
      </c>
      <c r="B558" s="90" t="s">
        <v>65</v>
      </c>
      <c r="C558" s="93"/>
    </row>
    <row r="559" customHeight="1" spans="1:3">
      <c r="A559" s="89" t="s">
        <v>967</v>
      </c>
      <c r="B559" s="90" t="s">
        <v>67</v>
      </c>
      <c r="C559" s="93"/>
    </row>
    <row r="560" customHeight="1" spans="1:3">
      <c r="A560" s="89" t="s">
        <v>968</v>
      </c>
      <c r="B560" s="90" t="s">
        <v>969</v>
      </c>
      <c r="C560" s="93"/>
    </row>
    <row r="561" customHeight="1" spans="1:3">
      <c r="A561" s="89" t="s">
        <v>970</v>
      </c>
      <c r="B561" s="90" t="s">
        <v>971</v>
      </c>
      <c r="C561" s="93"/>
    </row>
    <row r="562" customHeight="1" spans="1:3">
      <c r="A562" s="89" t="s">
        <v>972</v>
      </c>
      <c r="B562" s="90" t="s">
        <v>973</v>
      </c>
      <c r="C562" s="93"/>
    </row>
    <row r="563" ht="29.1" customHeight="1" spans="1:3">
      <c r="A563" s="89" t="s">
        <v>974</v>
      </c>
      <c r="B563" s="90" t="s">
        <v>975</v>
      </c>
      <c r="C563" s="93"/>
    </row>
    <row r="564" customHeight="1" spans="1:3">
      <c r="A564" s="89" t="s">
        <v>976</v>
      </c>
      <c r="B564" s="90" t="s">
        <v>977</v>
      </c>
      <c r="C564" s="94">
        <f>SUM(C565:C567)</f>
        <v>0</v>
      </c>
    </row>
    <row r="565" customHeight="1" spans="1:3">
      <c r="A565" s="89" t="s">
        <v>978</v>
      </c>
      <c r="B565" s="90" t="s">
        <v>979</v>
      </c>
      <c r="C565" s="93"/>
    </row>
    <row r="566" customHeight="1" spans="1:3">
      <c r="A566" s="89" t="s">
        <v>980</v>
      </c>
      <c r="B566" s="90" t="s">
        <v>981</v>
      </c>
      <c r="C566" s="93"/>
    </row>
    <row r="567" customHeight="1" spans="1:3">
      <c r="A567" s="89" t="s">
        <v>982</v>
      </c>
      <c r="B567" s="90" t="s">
        <v>977</v>
      </c>
      <c r="C567" s="93"/>
    </row>
    <row r="568" customHeight="1" spans="1:3">
      <c r="A568" s="89" t="s">
        <v>983</v>
      </c>
      <c r="B568" s="90" t="s">
        <v>984</v>
      </c>
      <c r="C568" s="94">
        <f>C569+C588+C596+C605+C609+C619+C628+C635+C643+C652+C658+C661+C664+C667+C670+C673+C677+C681+C690+C693</f>
        <v>70.5</v>
      </c>
    </row>
    <row r="569" customHeight="1" spans="1:3">
      <c r="A569" s="89" t="s">
        <v>985</v>
      </c>
      <c r="B569" s="90" t="s">
        <v>986</v>
      </c>
      <c r="C569" s="94">
        <f>SUM(C570:C587)</f>
        <v>0</v>
      </c>
    </row>
    <row r="570" customHeight="1" spans="1:3">
      <c r="A570" s="89" t="s">
        <v>987</v>
      </c>
      <c r="B570" s="90" t="s">
        <v>63</v>
      </c>
      <c r="C570" s="93"/>
    </row>
    <row r="571" customHeight="1" spans="1:3">
      <c r="A571" s="89" t="s">
        <v>988</v>
      </c>
      <c r="B571" s="90" t="s">
        <v>65</v>
      </c>
      <c r="C571" s="93"/>
    </row>
    <row r="572" customHeight="1" spans="1:3">
      <c r="A572" s="89" t="s">
        <v>989</v>
      </c>
      <c r="B572" s="90" t="s">
        <v>67</v>
      </c>
      <c r="C572" s="93"/>
    </row>
    <row r="573" customHeight="1" spans="1:3">
      <c r="A573" s="89" t="s">
        <v>990</v>
      </c>
      <c r="B573" s="90" t="s">
        <v>991</v>
      </c>
      <c r="C573" s="93"/>
    </row>
    <row r="574" customHeight="1" spans="1:3">
      <c r="A574" s="89" t="s">
        <v>992</v>
      </c>
      <c r="B574" s="90" t="s">
        <v>993</v>
      </c>
      <c r="C574" s="93"/>
    </row>
    <row r="575" customHeight="1" spans="1:3">
      <c r="A575" s="89" t="s">
        <v>994</v>
      </c>
      <c r="B575" s="90" t="s">
        <v>995</v>
      </c>
      <c r="C575" s="93"/>
    </row>
    <row r="576" customHeight="1" spans="1:3">
      <c r="A576" s="89" t="s">
        <v>996</v>
      </c>
      <c r="B576" s="90" t="s">
        <v>997</v>
      </c>
      <c r="C576" s="93"/>
    </row>
    <row r="577" customHeight="1" spans="1:3">
      <c r="A577" s="89" t="s">
        <v>998</v>
      </c>
      <c r="B577" s="90" t="s">
        <v>162</v>
      </c>
      <c r="C577" s="93"/>
    </row>
    <row r="578" customHeight="1" spans="1:3">
      <c r="A578" s="89" t="s">
        <v>999</v>
      </c>
      <c r="B578" s="90" t="s">
        <v>1000</v>
      </c>
      <c r="C578" s="93"/>
    </row>
    <row r="579" customHeight="1" spans="1:3">
      <c r="A579" s="89" t="s">
        <v>1001</v>
      </c>
      <c r="B579" s="90" t="s">
        <v>1002</v>
      </c>
      <c r="C579" s="93"/>
    </row>
    <row r="580" customHeight="1" spans="1:3">
      <c r="A580" s="89" t="s">
        <v>1003</v>
      </c>
      <c r="B580" s="90" t="s">
        <v>1004</v>
      </c>
      <c r="C580" s="93"/>
    </row>
    <row r="581" customHeight="1" spans="1:3">
      <c r="A581" s="89" t="s">
        <v>1005</v>
      </c>
      <c r="B581" s="90" t="s">
        <v>1006</v>
      </c>
      <c r="C581" s="93"/>
    </row>
    <row r="582" customHeight="1" spans="1:3">
      <c r="A582" s="89" t="s">
        <v>1007</v>
      </c>
      <c r="B582" s="90" t="s">
        <v>1008</v>
      </c>
      <c r="C582" s="93"/>
    </row>
    <row r="583" customHeight="1" spans="1:3">
      <c r="A583" s="89" t="s">
        <v>1009</v>
      </c>
      <c r="B583" s="90" t="s">
        <v>1010</v>
      </c>
      <c r="C583" s="93"/>
    </row>
    <row r="584" customHeight="1" spans="1:3">
      <c r="A584" s="89" t="s">
        <v>1011</v>
      </c>
      <c r="B584" s="90" t="s">
        <v>1012</v>
      </c>
      <c r="C584" s="93"/>
    </row>
    <row r="585" customHeight="1" spans="1:3">
      <c r="A585" s="89" t="s">
        <v>1013</v>
      </c>
      <c r="B585" s="90" t="s">
        <v>1014</v>
      </c>
      <c r="C585" s="93"/>
    </row>
    <row r="586" customHeight="1" spans="1:3">
      <c r="A586" s="89" t="s">
        <v>1015</v>
      </c>
      <c r="B586" s="90" t="s">
        <v>81</v>
      </c>
      <c r="C586" s="93"/>
    </row>
    <row r="587" customHeight="1" spans="1:3">
      <c r="A587" s="89" t="s">
        <v>1016</v>
      </c>
      <c r="B587" s="90" t="s">
        <v>1017</v>
      </c>
      <c r="C587" s="93"/>
    </row>
    <row r="588" customHeight="1" spans="1:3">
      <c r="A588" s="89" t="s">
        <v>1018</v>
      </c>
      <c r="B588" s="90" t="s">
        <v>1019</v>
      </c>
      <c r="C588" s="94">
        <f>SUM(C589:C595)</f>
        <v>0</v>
      </c>
    </row>
    <row r="589" customHeight="1" spans="1:3">
      <c r="A589" s="89" t="s">
        <v>1020</v>
      </c>
      <c r="B589" s="90" t="s">
        <v>63</v>
      </c>
      <c r="C589" s="93"/>
    </row>
    <row r="590" customHeight="1" spans="1:3">
      <c r="A590" s="89" t="s">
        <v>1021</v>
      </c>
      <c r="B590" s="90" t="s">
        <v>65</v>
      </c>
      <c r="C590" s="93"/>
    </row>
    <row r="591" customHeight="1" spans="1:3">
      <c r="A591" s="89" t="s">
        <v>1022</v>
      </c>
      <c r="B591" s="90" t="s">
        <v>67</v>
      </c>
      <c r="C591" s="93"/>
    </row>
    <row r="592" customHeight="1" spans="1:3">
      <c r="A592" s="89" t="s">
        <v>1023</v>
      </c>
      <c r="B592" s="90" t="s">
        <v>1024</v>
      </c>
      <c r="C592" s="93"/>
    </row>
    <row r="593" customHeight="1" spans="1:3">
      <c r="A593" s="89" t="s">
        <v>1025</v>
      </c>
      <c r="B593" s="90" t="s">
        <v>1026</v>
      </c>
      <c r="C593" s="93"/>
    </row>
    <row r="594" customHeight="1" spans="1:3">
      <c r="A594" s="89" t="s">
        <v>1027</v>
      </c>
      <c r="B594" s="90" t="s">
        <v>1028</v>
      </c>
      <c r="C594" s="93"/>
    </row>
    <row r="595" customHeight="1" spans="1:3">
      <c r="A595" s="89" t="s">
        <v>1029</v>
      </c>
      <c r="B595" s="90" t="s">
        <v>1030</v>
      </c>
      <c r="C595" s="93"/>
    </row>
    <row r="596" customHeight="1" spans="1:3">
      <c r="A596" s="89" t="s">
        <v>1031</v>
      </c>
      <c r="B596" s="90" t="s">
        <v>1032</v>
      </c>
      <c r="C596" s="94">
        <f>SUM(C597:C604)</f>
        <v>70.5</v>
      </c>
    </row>
    <row r="597" customHeight="1" spans="1:3">
      <c r="A597" s="89" t="s">
        <v>1033</v>
      </c>
      <c r="B597" s="90" t="s">
        <v>1034</v>
      </c>
      <c r="C597" s="93">
        <v>0.5</v>
      </c>
    </row>
    <row r="598" customHeight="1" spans="1:3">
      <c r="A598" s="89" t="s">
        <v>1035</v>
      </c>
      <c r="B598" s="90" t="s">
        <v>1036</v>
      </c>
      <c r="C598" s="93"/>
    </row>
    <row r="599" customHeight="1" spans="1:3">
      <c r="A599" s="89" t="s">
        <v>1037</v>
      </c>
      <c r="B599" s="90" t="s">
        <v>1038</v>
      </c>
      <c r="C599" s="93"/>
    </row>
    <row r="600" customHeight="1" spans="1:3">
      <c r="A600" s="89" t="s">
        <v>1039</v>
      </c>
      <c r="B600" s="90" t="s">
        <v>1040</v>
      </c>
      <c r="C600" s="93">
        <v>45</v>
      </c>
    </row>
    <row r="601" customHeight="1" spans="1:3">
      <c r="A601" s="89" t="s">
        <v>1041</v>
      </c>
      <c r="B601" s="90" t="s">
        <v>1042</v>
      </c>
      <c r="C601" s="93">
        <v>23</v>
      </c>
    </row>
    <row r="602" customHeight="1" spans="1:3">
      <c r="A602" s="89" t="s">
        <v>1043</v>
      </c>
      <c r="B602" s="90" t="s">
        <v>1044</v>
      </c>
      <c r="C602" s="93"/>
    </row>
    <row r="603" customHeight="1" spans="1:3">
      <c r="A603" s="89" t="s">
        <v>1045</v>
      </c>
      <c r="B603" s="90" t="s">
        <v>1046</v>
      </c>
      <c r="C603" s="93"/>
    </row>
    <row r="604" customHeight="1" spans="1:3">
      <c r="A604" s="89" t="s">
        <v>1047</v>
      </c>
      <c r="B604" s="90" t="s">
        <v>1048</v>
      </c>
      <c r="C604" s="93">
        <v>2</v>
      </c>
    </row>
    <row r="605" ht="16.5" customHeight="1" spans="1:3">
      <c r="A605" s="89" t="s">
        <v>1049</v>
      </c>
      <c r="B605" s="90" t="s">
        <v>1050</v>
      </c>
      <c r="C605" s="94">
        <f>SUM(C606:C608)</f>
        <v>0</v>
      </c>
    </row>
    <row r="606" customHeight="1" spans="1:3">
      <c r="A606" s="89" t="s">
        <v>1051</v>
      </c>
      <c r="B606" s="90" t="s">
        <v>1052</v>
      </c>
      <c r="C606" s="93"/>
    </row>
    <row r="607" customHeight="1" spans="1:3">
      <c r="A607" s="89" t="s">
        <v>1053</v>
      </c>
      <c r="B607" s="90" t="s">
        <v>1054</v>
      </c>
      <c r="C607" s="93"/>
    </row>
    <row r="608" customHeight="1" spans="1:3">
      <c r="A608" s="89" t="s">
        <v>1055</v>
      </c>
      <c r="B608" s="90" t="s">
        <v>1056</v>
      </c>
      <c r="C608" s="93"/>
    </row>
    <row r="609" customHeight="1" spans="1:3">
      <c r="A609" s="89" t="s">
        <v>1057</v>
      </c>
      <c r="B609" s="90" t="s">
        <v>1058</v>
      </c>
      <c r="C609" s="94">
        <f>SUM(C610:C618)</f>
        <v>0</v>
      </c>
    </row>
    <row r="610" customHeight="1" spans="1:3">
      <c r="A610" s="89" t="s">
        <v>1059</v>
      </c>
      <c r="B610" s="90" t="s">
        <v>1060</v>
      </c>
      <c r="C610" s="93"/>
    </row>
    <row r="611" customHeight="1" spans="1:3">
      <c r="A611" s="89" t="s">
        <v>1061</v>
      </c>
      <c r="B611" s="90" t="s">
        <v>1062</v>
      </c>
      <c r="C611" s="93"/>
    </row>
    <row r="612" customHeight="1" spans="1:3">
      <c r="A612" s="89" t="s">
        <v>1063</v>
      </c>
      <c r="B612" s="90" t="s">
        <v>1064</v>
      </c>
      <c r="C612" s="93"/>
    </row>
    <row r="613" customHeight="1" spans="1:3">
      <c r="A613" s="89" t="s">
        <v>1065</v>
      </c>
      <c r="B613" s="90" t="s">
        <v>1066</v>
      </c>
      <c r="C613" s="93"/>
    </row>
    <row r="614" ht="30.75" customHeight="1" spans="1:3">
      <c r="A614" s="89" t="s">
        <v>1067</v>
      </c>
      <c r="B614" s="90" t="s">
        <v>1068</v>
      </c>
      <c r="C614" s="93"/>
    </row>
    <row r="615" customHeight="1" spans="1:3">
      <c r="A615" s="89" t="s">
        <v>1069</v>
      </c>
      <c r="B615" s="90" t="s">
        <v>1070</v>
      </c>
      <c r="C615" s="93"/>
    </row>
    <row r="616" customHeight="1" spans="1:3">
      <c r="A616" s="89" t="s">
        <v>1071</v>
      </c>
      <c r="B616" s="90" t="s">
        <v>1072</v>
      </c>
      <c r="C616" s="93"/>
    </row>
    <row r="617" customHeight="1" spans="1:3">
      <c r="A617" s="89" t="s">
        <v>1073</v>
      </c>
      <c r="B617" s="90" t="s">
        <v>1074</v>
      </c>
      <c r="C617" s="93"/>
    </row>
    <row r="618" customHeight="1" spans="1:3">
      <c r="A618" s="89" t="s">
        <v>1075</v>
      </c>
      <c r="B618" s="90" t="s">
        <v>1076</v>
      </c>
      <c r="C618" s="93"/>
    </row>
    <row r="619" customHeight="1" spans="1:3">
      <c r="A619" s="89" t="s">
        <v>1077</v>
      </c>
      <c r="B619" s="90" t="s">
        <v>1078</v>
      </c>
      <c r="C619" s="94">
        <f>SUM(C620:C627)</f>
        <v>0</v>
      </c>
    </row>
    <row r="620" customHeight="1" spans="1:3">
      <c r="A620" s="89" t="s">
        <v>1079</v>
      </c>
      <c r="B620" s="90" t="s">
        <v>1080</v>
      </c>
      <c r="C620" s="93"/>
    </row>
    <row r="621" customHeight="1" spans="1:3">
      <c r="A621" s="89" t="s">
        <v>1081</v>
      </c>
      <c r="B621" s="90" t="s">
        <v>1082</v>
      </c>
      <c r="C621" s="93"/>
    </row>
    <row r="622" customHeight="1" spans="1:3">
      <c r="A622" s="89" t="s">
        <v>1083</v>
      </c>
      <c r="B622" s="90" t="s">
        <v>1084</v>
      </c>
      <c r="C622" s="93"/>
    </row>
    <row r="623" customHeight="1" spans="1:3">
      <c r="A623" s="89" t="s">
        <v>1085</v>
      </c>
      <c r="B623" s="90" t="s">
        <v>1086</v>
      </c>
      <c r="C623" s="93"/>
    </row>
    <row r="624" customHeight="1" spans="1:3">
      <c r="A624" s="89" t="s">
        <v>1087</v>
      </c>
      <c r="B624" s="90" t="s">
        <v>1088</v>
      </c>
      <c r="C624" s="93"/>
    </row>
    <row r="625" customHeight="1" spans="1:3">
      <c r="A625" s="89" t="s">
        <v>1089</v>
      </c>
      <c r="B625" s="90" t="s">
        <v>1090</v>
      </c>
      <c r="C625" s="93"/>
    </row>
    <row r="626" customHeight="1" spans="1:3">
      <c r="A626" s="89" t="s">
        <v>1091</v>
      </c>
      <c r="B626" s="90" t="s">
        <v>1092</v>
      </c>
      <c r="C626" s="93"/>
    </row>
    <row r="627" customHeight="1" spans="1:3">
      <c r="A627" s="89" t="s">
        <v>1093</v>
      </c>
      <c r="B627" s="90" t="s">
        <v>1094</v>
      </c>
      <c r="C627" s="93"/>
    </row>
    <row r="628" customHeight="1" spans="1:3">
      <c r="A628" s="89" t="s">
        <v>1095</v>
      </c>
      <c r="B628" s="90" t="s">
        <v>1096</v>
      </c>
      <c r="C628" s="94">
        <f>SUM(C629:C634)</f>
        <v>0</v>
      </c>
    </row>
    <row r="629" customHeight="1" spans="1:3">
      <c r="A629" s="89" t="s">
        <v>1097</v>
      </c>
      <c r="B629" s="90" t="s">
        <v>1098</v>
      </c>
      <c r="C629" s="93"/>
    </row>
    <row r="630" customHeight="1" spans="1:3">
      <c r="A630" s="89" t="s">
        <v>1099</v>
      </c>
      <c r="B630" s="90" t="s">
        <v>1100</v>
      </c>
      <c r="C630" s="93"/>
    </row>
    <row r="631" customHeight="1" spans="1:3">
      <c r="A631" s="89" t="s">
        <v>1101</v>
      </c>
      <c r="B631" s="90" t="s">
        <v>1102</v>
      </c>
      <c r="C631" s="93"/>
    </row>
    <row r="632" customHeight="1" spans="1:3">
      <c r="A632" s="89" t="s">
        <v>1103</v>
      </c>
      <c r="B632" s="90" t="s">
        <v>1104</v>
      </c>
      <c r="C632" s="93"/>
    </row>
    <row r="633" customHeight="1" spans="1:3">
      <c r="A633" s="89" t="s">
        <v>1105</v>
      </c>
      <c r="B633" s="90" t="s">
        <v>1106</v>
      </c>
      <c r="C633" s="93"/>
    </row>
    <row r="634" customHeight="1" spans="1:3">
      <c r="A634" s="89" t="s">
        <v>1107</v>
      </c>
      <c r="B634" s="90" t="s">
        <v>1108</v>
      </c>
      <c r="C634" s="93"/>
    </row>
    <row r="635" customHeight="1" spans="1:3">
      <c r="A635" s="89" t="s">
        <v>1109</v>
      </c>
      <c r="B635" s="90" t="s">
        <v>1110</v>
      </c>
      <c r="C635" s="94">
        <f>SUM(C636:C642)</f>
        <v>0</v>
      </c>
    </row>
    <row r="636" customHeight="1" spans="1:3">
      <c r="A636" s="89" t="s">
        <v>1111</v>
      </c>
      <c r="B636" s="90" t="s">
        <v>1112</v>
      </c>
      <c r="C636" s="93"/>
    </row>
    <row r="637" customHeight="1" spans="1:3">
      <c r="A637" s="89" t="s">
        <v>1113</v>
      </c>
      <c r="B637" s="90" t="s">
        <v>1114</v>
      </c>
      <c r="C637" s="93"/>
    </row>
    <row r="638" customHeight="1" spans="1:3">
      <c r="A638" s="89" t="s">
        <v>1115</v>
      </c>
      <c r="B638" s="90" t="s">
        <v>1116</v>
      </c>
      <c r="C638" s="93"/>
    </row>
    <row r="639" customHeight="1" spans="1:3">
      <c r="A639" s="89" t="s">
        <v>1117</v>
      </c>
      <c r="B639" s="90" t="s">
        <v>1118</v>
      </c>
      <c r="C639" s="93"/>
    </row>
    <row r="640" customHeight="1" spans="1:3">
      <c r="A640" s="89" t="s">
        <v>1119</v>
      </c>
      <c r="B640" s="90" t="s">
        <v>1120</v>
      </c>
      <c r="C640" s="93"/>
    </row>
    <row r="641" customHeight="1" spans="1:3">
      <c r="A641" s="89" t="s">
        <v>1121</v>
      </c>
      <c r="B641" s="90" t="s">
        <v>1122</v>
      </c>
      <c r="C641" s="93"/>
    </row>
    <row r="642" customHeight="1" spans="1:3">
      <c r="A642" s="89" t="s">
        <v>1123</v>
      </c>
      <c r="B642" s="90" t="s">
        <v>1124</v>
      </c>
      <c r="C642" s="93"/>
    </row>
    <row r="643" customHeight="1" spans="1:3">
      <c r="A643" s="89" t="s">
        <v>1125</v>
      </c>
      <c r="B643" s="90" t="s">
        <v>1126</v>
      </c>
      <c r="C643" s="94">
        <f>SUM(C644:C651)</f>
        <v>0</v>
      </c>
    </row>
    <row r="644" customHeight="1" spans="1:3">
      <c r="A644" s="89" t="s">
        <v>1127</v>
      </c>
      <c r="B644" s="90" t="s">
        <v>63</v>
      </c>
      <c r="C644" s="93"/>
    </row>
    <row r="645" customHeight="1" spans="1:3">
      <c r="A645" s="89" t="s">
        <v>1128</v>
      </c>
      <c r="B645" s="90" t="s">
        <v>65</v>
      </c>
      <c r="C645" s="93"/>
    </row>
    <row r="646" customHeight="1" spans="1:3">
      <c r="A646" s="89" t="s">
        <v>1129</v>
      </c>
      <c r="B646" s="90" t="s">
        <v>67</v>
      </c>
      <c r="C646" s="93"/>
    </row>
    <row r="647" customHeight="1" spans="1:3">
      <c r="A647" s="89" t="s">
        <v>1130</v>
      </c>
      <c r="B647" s="90" t="s">
        <v>1131</v>
      </c>
      <c r="C647" s="93"/>
    </row>
    <row r="648" customHeight="1" spans="1:3">
      <c r="A648" s="89" t="s">
        <v>1132</v>
      </c>
      <c r="B648" s="90" t="s">
        <v>1133</v>
      </c>
      <c r="C648" s="93"/>
    </row>
    <row r="649" customHeight="1" spans="1:3">
      <c r="A649" s="89" t="s">
        <v>1134</v>
      </c>
      <c r="B649" s="90" t="s">
        <v>1135</v>
      </c>
      <c r="C649" s="93"/>
    </row>
    <row r="650" customHeight="1" spans="1:3">
      <c r="A650" s="89" t="s">
        <v>1136</v>
      </c>
      <c r="B650" s="90" t="s">
        <v>1137</v>
      </c>
      <c r="C650" s="93"/>
    </row>
    <row r="651" customHeight="1" spans="1:3">
      <c r="A651" s="89" t="s">
        <v>1138</v>
      </c>
      <c r="B651" s="90" t="s">
        <v>1139</v>
      </c>
      <c r="C651" s="93"/>
    </row>
    <row r="652" customHeight="1" spans="1:3">
      <c r="A652" s="89" t="s">
        <v>1140</v>
      </c>
      <c r="B652" s="90" t="s">
        <v>1141</v>
      </c>
      <c r="C652" s="94">
        <f>SUM(C653:C657)</f>
        <v>0</v>
      </c>
    </row>
    <row r="653" customHeight="1" spans="1:3">
      <c r="A653" s="89" t="s">
        <v>1142</v>
      </c>
      <c r="B653" s="90" t="s">
        <v>63</v>
      </c>
      <c r="C653" s="93"/>
    </row>
    <row r="654" customHeight="1" spans="1:3">
      <c r="A654" s="89" t="s">
        <v>1143</v>
      </c>
      <c r="B654" s="90" t="s">
        <v>65</v>
      </c>
      <c r="C654" s="93"/>
    </row>
    <row r="655" customHeight="1" spans="1:3">
      <c r="A655" s="89" t="s">
        <v>1144</v>
      </c>
      <c r="B655" s="90" t="s">
        <v>67</v>
      </c>
      <c r="C655" s="93"/>
    </row>
    <row r="656" customHeight="1" spans="1:3">
      <c r="A656" s="89" t="s">
        <v>1145</v>
      </c>
      <c r="B656" s="90" t="s">
        <v>81</v>
      </c>
      <c r="C656" s="93"/>
    </row>
    <row r="657" customHeight="1" spans="1:3">
      <c r="A657" s="89" t="s">
        <v>1146</v>
      </c>
      <c r="B657" s="90" t="s">
        <v>1147</v>
      </c>
      <c r="C657" s="93"/>
    </row>
    <row r="658" customHeight="1" spans="1:3">
      <c r="A658" s="89" t="s">
        <v>1148</v>
      </c>
      <c r="B658" s="90" t="s">
        <v>1149</v>
      </c>
      <c r="C658" s="94">
        <f>SUM(C659:C660)</f>
        <v>0</v>
      </c>
    </row>
    <row r="659" customHeight="1" spans="1:3">
      <c r="A659" s="89" t="s">
        <v>1150</v>
      </c>
      <c r="B659" s="90" t="s">
        <v>1151</v>
      </c>
      <c r="C659" s="93"/>
    </row>
    <row r="660" customHeight="1" spans="1:3">
      <c r="A660" s="89" t="s">
        <v>1152</v>
      </c>
      <c r="B660" s="90" t="s">
        <v>1153</v>
      </c>
      <c r="C660" s="93"/>
    </row>
    <row r="661" customHeight="1" spans="1:3">
      <c r="A661" s="89" t="s">
        <v>1154</v>
      </c>
      <c r="B661" s="90" t="s">
        <v>1155</v>
      </c>
      <c r="C661" s="94">
        <f>SUM(C662:C663)</f>
        <v>0</v>
      </c>
    </row>
    <row r="662" customHeight="1" spans="1:3">
      <c r="A662" s="89" t="s">
        <v>1156</v>
      </c>
      <c r="B662" s="90" t="s">
        <v>1157</v>
      </c>
      <c r="C662" s="93"/>
    </row>
    <row r="663" customHeight="1" spans="1:3">
      <c r="A663" s="89" t="s">
        <v>1158</v>
      </c>
      <c r="B663" s="90" t="s">
        <v>1159</v>
      </c>
      <c r="C663" s="93"/>
    </row>
    <row r="664" customHeight="1" spans="1:3">
      <c r="A664" s="89" t="s">
        <v>1160</v>
      </c>
      <c r="B664" s="90" t="s">
        <v>1161</v>
      </c>
      <c r="C664" s="94">
        <f>SUM(C665:C666)</f>
        <v>0</v>
      </c>
    </row>
    <row r="665" customHeight="1" spans="1:3">
      <c r="A665" s="89" t="s">
        <v>1162</v>
      </c>
      <c r="B665" s="90" t="s">
        <v>1163</v>
      </c>
      <c r="C665" s="93"/>
    </row>
    <row r="666" customHeight="1" spans="1:3">
      <c r="A666" s="89" t="s">
        <v>1164</v>
      </c>
      <c r="B666" s="90" t="s">
        <v>1165</v>
      </c>
      <c r="C666" s="93"/>
    </row>
    <row r="667" customHeight="1" spans="1:3">
      <c r="A667" s="89" t="s">
        <v>1166</v>
      </c>
      <c r="B667" s="90" t="s">
        <v>1167</v>
      </c>
      <c r="C667" s="94">
        <f>SUM(C668:C669)</f>
        <v>0</v>
      </c>
    </row>
    <row r="668" customHeight="1" spans="1:3">
      <c r="A668" s="89" t="s">
        <v>1168</v>
      </c>
      <c r="B668" s="90" t="s">
        <v>1169</v>
      </c>
      <c r="C668" s="93"/>
    </row>
    <row r="669" customHeight="1" spans="1:3">
      <c r="A669" s="89" t="s">
        <v>1170</v>
      </c>
      <c r="B669" s="90" t="s">
        <v>1171</v>
      </c>
      <c r="C669" s="93"/>
    </row>
    <row r="670" customHeight="1" spans="1:3">
      <c r="A670" s="89" t="s">
        <v>1172</v>
      </c>
      <c r="B670" s="90" t="s">
        <v>1173</v>
      </c>
      <c r="C670" s="94">
        <f>SUM(C671:C672)</f>
        <v>0</v>
      </c>
    </row>
    <row r="671" customHeight="1" spans="1:3">
      <c r="A671" s="89" t="s">
        <v>1174</v>
      </c>
      <c r="B671" s="90" t="s">
        <v>1175</v>
      </c>
      <c r="C671" s="93"/>
    </row>
    <row r="672" customHeight="1" spans="1:3">
      <c r="A672" s="89" t="s">
        <v>1176</v>
      </c>
      <c r="B672" s="90" t="s">
        <v>1177</v>
      </c>
      <c r="C672" s="93"/>
    </row>
    <row r="673" customHeight="1" spans="1:3">
      <c r="A673" s="89" t="s">
        <v>1178</v>
      </c>
      <c r="B673" s="90" t="s">
        <v>1179</v>
      </c>
      <c r="C673" s="94">
        <f>SUM(C674:C676)</f>
        <v>0</v>
      </c>
    </row>
    <row r="674" customHeight="1" spans="1:3">
      <c r="A674" s="89" t="s">
        <v>1180</v>
      </c>
      <c r="B674" s="90" t="s">
        <v>1181</v>
      </c>
      <c r="C674" s="93"/>
    </row>
    <row r="675" customHeight="1" spans="1:3">
      <c r="A675" s="89" t="s">
        <v>1182</v>
      </c>
      <c r="B675" s="90" t="s">
        <v>1183</v>
      </c>
      <c r="C675" s="93"/>
    </row>
    <row r="676" customHeight="1" spans="1:3">
      <c r="A676" s="89" t="s">
        <v>1184</v>
      </c>
      <c r="B676" s="90" t="s">
        <v>1185</v>
      </c>
      <c r="C676" s="93"/>
    </row>
    <row r="677" customHeight="1" spans="1:3">
      <c r="A677" s="89" t="s">
        <v>1186</v>
      </c>
      <c r="B677" s="90" t="s">
        <v>1187</v>
      </c>
      <c r="C677" s="94">
        <f>SUM(C678:C680)</f>
        <v>0</v>
      </c>
    </row>
    <row r="678" customHeight="1" spans="1:3">
      <c r="A678" s="89" t="s">
        <v>1188</v>
      </c>
      <c r="B678" s="90" t="s">
        <v>1189</v>
      </c>
      <c r="C678" s="93"/>
    </row>
    <row r="679" customHeight="1" spans="1:3">
      <c r="A679" s="89" t="s">
        <v>1190</v>
      </c>
      <c r="B679" s="90" t="s">
        <v>1191</v>
      </c>
      <c r="C679" s="93"/>
    </row>
    <row r="680" customHeight="1" spans="1:3">
      <c r="A680" s="89" t="s">
        <v>1192</v>
      </c>
      <c r="B680" s="90" t="s">
        <v>1193</v>
      </c>
      <c r="C680" s="93"/>
    </row>
    <row r="681" customHeight="1" spans="1:3">
      <c r="A681" s="89" t="s">
        <v>1194</v>
      </c>
      <c r="B681" s="90" t="s">
        <v>1195</v>
      </c>
      <c r="C681" s="94">
        <f>SUM(C682:C689)</f>
        <v>0</v>
      </c>
    </row>
    <row r="682" customHeight="1" spans="1:3">
      <c r="A682" s="89" t="s">
        <v>1196</v>
      </c>
      <c r="B682" s="90" t="s">
        <v>63</v>
      </c>
      <c r="C682" s="93"/>
    </row>
    <row r="683" ht="30.75" customHeight="1" spans="1:3">
      <c r="A683" s="89" t="s">
        <v>1197</v>
      </c>
      <c r="B683" s="90" t="s">
        <v>65</v>
      </c>
      <c r="C683" s="93"/>
    </row>
    <row r="684" customHeight="1" spans="1:3">
      <c r="A684" s="89" t="s">
        <v>1198</v>
      </c>
      <c r="B684" s="90" t="s">
        <v>67</v>
      </c>
      <c r="C684" s="93"/>
    </row>
    <row r="685" customHeight="1" spans="1:3">
      <c r="A685" s="89" t="s">
        <v>1199</v>
      </c>
      <c r="B685" s="90" t="s">
        <v>1200</v>
      </c>
      <c r="C685" s="93"/>
    </row>
    <row r="686" customHeight="1" spans="1:3">
      <c r="A686" s="89" t="s">
        <v>1201</v>
      </c>
      <c r="B686" s="90" t="s">
        <v>1202</v>
      </c>
      <c r="C686" s="93"/>
    </row>
    <row r="687" customHeight="1" spans="1:3">
      <c r="A687" s="89" t="s">
        <v>1203</v>
      </c>
      <c r="B687" s="90" t="s">
        <v>162</v>
      </c>
      <c r="C687" s="93"/>
    </row>
    <row r="688" customHeight="1" spans="1:3">
      <c r="A688" s="89" t="s">
        <v>1204</v>
      </c>
      <c r="B688" s="90" t="s">
        <v>81</v>
      </c>
      <c r="C688" s="93"/>
    </row>
    <row r="689" customHeight="1" spans="1:3">
      <c r="A689" s="89" t="s">
        <v>1205</v>
      </c>
      <c r="B689" s="90" t="s">
        <v>1206</v>
      </c>
      <c r="C689" s="93"/>
    </row>
    <row r="690" customHeight="1" spans="1:3">
      <c r="A690" s="89" t="s">
        <v>1207</v>
      </c>
      <c r="B690" s="90" t="s">
        <v>1208</v>
      </c>
      <c r="C690" s="94">
        <f>SUM(C691:C692)</f>
        <v>0</v>
      </c>
    </row>
    <row r="691" customHeight="1" spans="1:3">
      <c r="A691" s="89" t="s">
        <v>1209</v>
      </c>
      <c r="B691" s="90" t="s">
        <v>1210</v>
      </c>
      <c r="C691" s="93"/>
    </row>
    <row r="692" customHeight="1" spans="1:3">
      <c r="A692" s="89" t="s">
        <v>1211</v>
      </c>
      <c r="B692" s="90" t="s">
        <v>1212</v>
      </c>
      <c r="C692" s="93"/>
    </row>
    <row r="693" customHeight="1" spans="1:3">
      <c r="A693" s="89" t="s">
        <v>1213</v>
      </c>
      <c r="B693" s="90" t="s">
        <v>1214</v>
      </c>
      <c r="C693" s="94">
        <f>SUM(C694)</f>
        <v>0</v>
      </c>
    </row>
    <row r="694" customHeight="1" spans="1:3">
      <c r="A694" s="89" t="s">
        <v>1215</v>
      </c>
      <c r="B694" s="90" t="s">
        <v>1214</v>
      </c>
      <c r="C694" s="93"/>
    </row>
    <row r="695" customHeight="1" spans="1:3">
      <c r="A695" s="89" t="s">
        <v>1216</v>
      </c>
      <c r="B695" s="90" t="s">
        <v>1217</v>
      </c>
      <c r="C695" s="94">
        <f>C696+C701+C716+C720+C732+C736+C741+C745+C749+C752+C761+C768+C773+C777</f>
        <v>33</v>
      </c>
    </row>
    <row r="696" customHeight="1" spans="1:3">
      <c r="A696" s="89" t="s">
        <v>1218</v>
      </c>
      <c r="B696" s="90" t="s">
        <v>1219</v>
      </c>
      <c r="C696" s="94">
        <f>SUM(C697:C700)</f>
        <v>0</v>
      </c>
    </row>
    <row r="697" customHeight="1" spans="1:3">
      <c r="A697" s="89" t="s">
        <v>1220</v>
      </c>
      <c r="B697" s="90" t="s">
        <v>63</v>
      </c>
      <c r="C697" s="93"/>
    </row>
    <row r="698" customHeight="1" spans="1:3">
      <c r="A698" s="89" t="s">
        <v>1221</v>
      </c>
      <c r="B698" s="90" t="s">
        <v>65</v>
      </c>
      <c r="C698" s="93"/>
    </row>
    <row r="699" customHeight="1" spans="1:3">
      <c r="A699" s="89" t="s">
        <v>1222</v>
      </c>
      <c r="B699" s="90" t="s">
        <v>67</v>
      </c>
      <c r="C699" s="93"/>
    </row>
    <row r="700" customHeight="1" spans="1:3">
      <c r="A700" s="89" t="s">
        <v>1223</v>
      </c>
      <c r="B700" s="90" t="s">
        <v>1224</v>
      </c>
      <c r="C700" s="93"/>
    </row>
    <row r="701" customHeight="1" spans="1:3">
      <c r="A701" s="89" t="s">
        <v>1225</v>
      </c>
      <c r="B701" s="90" t="s">
        <v>1226</v>
      </c>
      <c r="C701" s="94">
        <f>SUM(C702:C715)</f>
        <v>0</v>
      </c>
    </row>
    <row r="702" customHeight="1" spans="1:3">
      <c r="A702" s="89" t="s">
        <v>1227</v>
      </c>
      <c r="B702" s="90" t="s">
        <v>1228</v>
      </c>
      <c r="C702" s="93"/>
    </row>
    <row r="703" customHeight="1" spans="1:3">
      <c r="A703" s="89" t="s">
        <v>1229</v>
      </c>
      <c r="B703" s="90" t="s">
        <v>1230</v>
      </c>
      <c r="C703" s="93"/>
    </row>
    <row r="704" customHeight="1" spans="1:3">
      <c r="A704" s="89" t="s">
        <v>1231</v>
      </c>
      <c r="B704" s="90" t="s">
        <v>1232</v>
      </c>
      <c r="C704" s="93"/>
    </row>
    <row r="705" customHeight="1" spans="1:3">
      <c r="A705" s="89" t="s">
        <v>1233</v>
      </c>
      <c r="B705" s="90" t="s">
        <v>1234</v>
      </c>
      <c r="C705" s="93"/>
    </row>
    <row r="706" customHeight="1" spans="1:3">
      <c r="A706" s="89" t="s">
        <v>1235</v>
      </c>
      <c r="B706" s="90" t="s">
        <v>1236</v>
      </c>
      <c r="C706" s="93"/>
    </row>
    <row r="707" customHeight="1" spans="1:3">
      <c r="A707" s="89" t="s">
        <v>1237</v>
      </c>
      <c r="B707" s="90" t="s">
        <v>1238</v>
      </c>
      <c r="C707" s="93"/>
    </row>
    <row r="708" customHeight="1" spans="1:3">
      <c r="A708" s="89" t="s">
        <v>1239</v>
      </c>
      <c r="B708" s="90" t="s">
        <v>1240</v>
      </c>
      <c r="C708" s="93"/>
    </row>
    <row r="709" customHeight="1" spans="1:3">
      <c r="A709" s="89" t="s">
        <v>1241</v>
      </c>
      <c r="B709" s="90" t="s">
        <v>1242</v>
      </c>
      <c r="C709" s="93"/>
    </row>
    <row r="710" customHeight="1" spans="1:3">
      <c r="A710" s="89" t="s">
        <v>1243</v>
      </c>
      <c r="B710" s="90" t="s">
        <v>1244</v>
      </c>
      <c r="C710" s="93"/>
    </row>
    <row r="711" customHeight="1" spans="1:3">
      <c r="A711" s="89" t="s">
        <v>1245</v>
      </c>
      <c r="B711" s="90" t="s">
        <v>1246</v>
      </c>
      <c r="C711" s="93"/>
    </row>
    <row r="712" customHeight="1" spans="1:3">
      <c r="A712" s="89" t="s">
        <v>1247</v>
      </c>
      <c r="B712" s="90" t="s">
        <v>1248</v>
      </c>
      <c r="C712" s="93"/>
    </row>
    <row r="713" customHeight="1" spans="1:3">
      <c r="A713" s="89" t="s">
        <v>1249</v>
      </c>
      <c r="B713" s="90" t="s">
        <v>1250</v>
      </c>
      <c r="C713" s="93"/>
    </row>
    <row r="714" customHeight="1" spans="1:3">
      <c r="A714" s="89" t="s">
        <v>1251</v>
      </c>
      <c r="B714" s="90" t="s">
        <v>1252</v>
      </c>
      <c r="C714" s="93"/>
    </row>
    <row r="715" customHeight="1" spans="1:3">
      <c r="A715" s="89" t="s">
        <v>1253</v>
      </c>
      <c r="B715" s="90" t="s">
        <v>1254</v>
      </c>
      <c r="C715" s="93"/>
    </row>
    <row r="716" customHeight="1" spans="1:3">
      <c r="A716" s="89" t="s">
        <v>1255</v>
      </c>
      <c r="B716" s="90" t="s">
        <v>1256</v>
      </c>
      <c r="C716" s="94">
        <f>SUM(C717:C719)</f>
        <v>0</v>
      </c>
    </row>
    <row r="717" customHeight="1" spans="1:3">
      <c r="A717" s="89" t="s">
        <v>1257</v>
      </c>
      <c r="B717" s="90" t="s">
        <v>1258</v>
      </c>
      <c r="C717" s="93"/>
    </row>
    <row r="718" customHeight="1" spans="1:3">
      <c r="A718" s="89" t="s">
        <v>1259</v>
      </c>
      <c r="B718" s="90" t="s">
        <v>1260</v>
      </c>
      <c r="C718" s="93"/>
    </row>
    <row r="719" customHeight="1" spans="1:3">
      <c r="A719" s="89" t="s">
        <v>1261</v>
      </c>
      <c r="B719" s="90" t="s">
        <v>1262</v>
      </c>
      <c r="C719" s="93"/>
    </row>
    <row r="720" customHeight="1" spans="1:3">
      <c r="A720" s="89" t="s">
        <v>1263</v>
      </c>
      <c r="B720" s="90" t="s">
        <v>1264</v>
      </c>
      <c r="C720" s="94">
        <f>SUM(C721:C731)</f>
        <v>0</v>
      </c>
    </row>
    <row r="721" customHeight="1" spans="1:3">
      <c r="A721" s="89" t="s">
        <v>1265</v>
      </c>
      <c r="B721" s="90" t="s">
        <v>1266</v>
      </c>
      <c r="C721" s="93"/>
    </row>
    <row r="722" customHeight="1" spans="1:3">
      <c r="A722" s="89" t="s">
        <v>1267</v>
      </c>
      <c r="B722" s="90" t="s">
        <v>1268</v>
      </c>
      <c r="C722" s="93"/>
    </row>
    <row r="723" customHeight="1" spans="1:3">
      <c r="A723" s="89" t="s">
        <v>1269</v>
      </c>
      <c r="B723" s="90" t="s">
        <v>1270</v>
      </c>
      <c r="C723" s="93"/>
    </row>
    <row r="724" customHeight="1" spans="1:3">
      <c r="A724" s="89" t="s">
        <v>1271</v>
      </c>
      <c r="B724" s="90" t="s">
        <v>1272</v>
      </c>
      <c r="C724" s="93"/>
    </row>
    <row r="725" customHeight="1" spans="1:3">
      <c r="A725" s="89" t="s">
        <v>1273</v>
      </c>
      <c r="B725" s="90" t="s">
        <v>1274</v>
      </c>
      <c r="C725" s="93"/>
    </row>
    <row r="726" customHeight="1" spans="1:3">
      <c r="A726" s="89" t="s">
        <v>1275</v>
      </c>
      <c r="B726" s="90" t="s">
        <v>1276</v>
      </c>
      <c r="C726" s="93"/>
    </row>
    <row r="727" customHeight="1" spans="1:3">
      <c r="A727" s="89" t="s">
        <v>1277</v>
      </c>
      <c r="B727" s="90" t="s">
        <v>1278</v>
      </c>
      <c r="C727" s="93"/>
    </row>
    <row r="728" customHeight="1" spans="1:3">
      <c r="A728" s="89" t="s">
        <v>1279</v>
      </c>
      <c r="B728" s="90" t="s">
        <v>1280</v>
      </c>
      <c r="C728" s="93"/>
    </row>
    <row r="729" customHeight="1" spans="1:3">
      <c r="A729" s="89" t="s">
        <v>1281</v>
      </c>
      <c r="B729" s="90" t="s">
        <v>1282</v>
      </c>
      <c r="C729" s="93"/>
    </row>
    <row r="730" customHeight="1" spans="1:3">
      <c r="A730" s="89" t="s">
        <v>1283</v>
      </c>
      <c r="B730" s="90" t="s">
        <v>1284</v>
      </c>
      <c r="C730" s="93"/>
    </row>
    <row r="731" customHeight="1" spans="1:3">
      <c r="A731" s="89" t="s">
        <v>1285</v>
      </c>
      <c r="B731" s="90" t="s">
        <v>1286</v>
      </c>
      <c r="C731" s="93"/>
    </row>
    <row r="732" customHeight="1" spans="1:3">
      <c r="A732" s="89" t="s">
        <v>1287</v>
      </c>
      <c r="B732" s="90" t="s">
        <v>1288</v>
      </c>
      <c r="C732" s="94">
        <f>SUM(C733:C735)</f>
        <v>0</v>
      </c>
    </row>
    <row r="733" customHeight="1" spans="1:3">
      <c r="A733" s="89" t="s">
        <v>1289</v>
      </c>
      <c r="B733" s="90" t="s">
        <v>1290</v>
      </c>
      <c r="C733" s="93"/>
    </row>
    <row r="734" customHeight="1" spans="1:3">
      <c r="A734" s="89" t="s">
        <v>1291</v>
      </c>
      <c r="B734" s="90" t="s">
        <v>1292</v>
      </c>
      <c r="C734" s="93"/>
    </row>
    <row r="735" customHeight="1" spans="1:3">
      <c r="A735" s="89" t="s">
        <v>1293</v>
      </c>
      <c r="B735" s="90" t="s">
        <v>1294</v>
      </c>
      <c r="C735" s="93"/>
    </row>
    <row r="736" customHeight="1" spans="1:3">
      <c r="A736" s="89" t="s">
        <v>1295</v>
      </c>
      <c r="B736" s="90" t="s">
        <v>1296</v>
      </c>
      <c r="C736" s="94">
        <f>SUM(C737:C740)</f>
        <v>33</v>
      </c>
    </row>
    <row r="737" customHeight="1" spans="1:3">
      <c r="A737" s="89" t="s">
        <v>1297</v>
      </c>
      <c r="B737" s="90" t="s">
        <v>1298</v>
      </c>
      <c r="C737" s="93">
        <v>22</v>
      </c>
    </row>
    <row r="738" customHeight="1" spans="1:3">
      <c r="A738" s="89" t="s">
        <v>1299</v>
      </c>
      <c r="B738" s="90" t="s">
        <v>1300</v>
      </c>
      <c r="C738" s="93"/>
    </row>
    <row r="739" customHeight="1" spans="1:3">
      <c r="A739" s="89" t="s">
        <v>1301</v>
      </c>
      <c r="B739" s="90" t="s">
        <v>1302</v>
      </c>
      <c r="C739" s="93">
        <v>11</v>
      </c>
    </row>
    <row r="740" customHeight="1" spans="1:3">
      <c r="A740" s="89" t="s">
        <v>1303</v>
      </c>
      <c r="B740" s="90" t="s">
        <v>1304</v>
      </c>
      <c r="C740" s="93"/>
    </row>
    <row r="741" customHeight="1" spans="1:3">
      <c r="A741" s="89" t="s">
        <v>1305</v>
      </c>
      <c r="B741" s="90" t="s">
        <v>1306</v>
      </c>
      <c r="C741" s="94">
        <f>SUM(C742:C744)</f>
        <v>0</v>
      </c>
    </row>
    <row r="742" customHeight="1" spans="1:3">
      <c r="A742" s="89" t="s">
        <v>1307</v>
      </c>
      <c r="B742" s="90" t="s">
        <v>1308</v>
      </c>
      <c r="C742" s="93"/>
    </row>
    <row r="743" customHeight="1" spans="1:3">
      <c r="A743" s="89" t="s">
        <v>1309</v>
      </c>
      <c r="B743" s="90" t="s">
        <v>1310</v>
      </c>
      <c r="C743" s="93"/>
    </row>
    <row r="744" customHeight="1" spans="1:3">
      <c r="A744" s="89" t="s">
        <v>1311</v>
      </c>
      <c r="B744" s="90" t="s">
        <v>1312</v>
      </c>
      <c r="C744" s="93"/>
    </row>
    <row r="745" customHeight="1" spans="1:3">
      <c r="A745" s="89" t="s">
        <v>1313</v>
      </c>
      <c r="B745" s="90" t="s">
        <v>1314</v>
      </c>
      <c r="C745" s="94">
        <f>SUM(C746:C748)</f>
        <v>0</v>
      </c>
    </row>
    <row r="746" customHeight="1" spans="1:3">
      <c r="A746" s="89" t="s">
        <v>1315</v>
      </c>
      <c r="B746" s="90" t="s">
        <v>1316</v>
      </c>
      <c r="C746" s="93"/>
    </row>
    <row r="747" customHeight="1" spans="1:3">
      <c r="A747" s="89" t="s">
        <v>1317</v>
      </c>
      <c r="B747" s="90" t="s">
        <v>1318</v>
      </c>
      <c r="C747" s="93"/>
    </row>
    <row r="748" ht="30.75" customHeight="1" spans="1:3">
      <c r="A748" s="89" t="s">
        <v>1319</v>
      </c>
      <c r="B748" s="90" t="s">
        <v>1320</v>
      </c>
      <c r="C748" s="93"/>
    </row>
    <row r="749" customHeight="1" spans="1:3">
      <c r="A749" s="89" t="s">
        <v>1321</v>
      </c>
      <c r="B749" s="90" t="s">
        <v>1322</v>
      </c>
      <c r="C749" s="94">
        <f>SUM(C750:C751)</f>
        <v>0</v>
      </c>
    </row>
    <row r="750" customHeight="1" spans="1:3">
      <c r="A750" s="89" t="s">
        <v>1323</v>
      </c>
      <c r="B750" s="90" t="s">
        <v>1324</v>
      </c>
      <c r="C750" s="93"/>
    </row>
    <row r="751" customHeight="1" spans="1:3">
      <c r="A751" s="89" t="s">
        <v>1325</v>
      </c>
      <c r="B751" s="90" t="s">
        <v>1326</v>
      </c>
      <c r="C751" s="93"/>
    </row>
    <row r="752" customHeight="1" spans="1:3">
      <c r="A752" s="89" t="s">
        <v>1327</v>
      </c>
      <c r="B752" s="90" t="s">
        <v>1328</v>
      </c>
      <c r="C752" s="94">
        <f>SUM(C753:C760)</f>
        <v>0</v>
      </c>
    </row>
    <row r="753" customHeight="1" spans="1:3">
      <c r="A753" s="89" t="s">
        <v>1329</v>
      </c>
      <c r="B753" s="90" t="s">
        <v>63</v>
      </c>
      <c r="C753" s="93"/>
    </row>
    <row r="754" customHeight="1" spans="1:3">
      <c r="A754" s="89" t="s">
        <v>1330</v>
      </c>
      <c r="B754" s="90" t="s">
        <v>65</v>
      </c>
      <c r="C754" s="93"/>
    </row>
    <row r="755" customHeight="1" spans="1:3">
      <c r="A755" s="89" t="s">
        <v>1331</v>
      </c>
      <c r="B755" s="90" t="s">
        <v>67</v>
      </c>
      <c r="C755" s="93"/>
    </row>
    <row r="756" customHeight="1" spans="1:3">
      <c r="A756" s="89" t="s">
        <v>1332</v>
      </c>
      <c r="B756" s="90" t="s">
        <v>162</v>
      </c>
      <c r="C756" s="93"/>
    </row>
    <row r="757" customHeight="1" spans="1:3">
      <c r="A757" s="89" t="s">
        <v>1333</v>
      </c>
      <c r="B757" s="90" t="s">
        <v>1334</v>
      </c>
      <c r="C757" s="93"/>
    </row>
    <row r="758" customHeight="1" spans="1:3">
      <c r="A758" s="89" t="s">
        <v>1335</v>
      </c>
      <c r="B758" s="90" t="s">
        <v>1336</v>
      </c>
      <c r="C758" s="93"/>
    </row>
    <row r="759" customHeight="1" spans="1:3">
      <c r="A759" s="89" t="s">
        <v>1337</v>
      </c>
      <c r="B759" s="90" t="s">
        <v>81</v>
      </c>
      <c r="C759" s="93"/>
    </row>
    <row r="760" customHeight="1" spans="1:3">
      <c r="A760" s="89" t="s">
        <v>1338</v>
      </c>
      <c r="B760" s="90" t="s">
        <v>1339</v>
      </c>
      <c r="C760" s="93"/>
    </row>
    <row r="761" customHeight="1" spans="1:3">
      <c r="A761" s="89" t="s">
        <v>1340</v>
      </c>
      <c r="B761" s="90" t="s">
        <v>1341</v>
      </c>
      <c r="C761" s="94">
        <f>SUM(C762:C767)</f>
        <v>0</v>
      </c>
    </row>
    <row r="762" customHeight="1" spans="1:3">
      <c r="A762" s="89" t="s">
        <v>1342</v>
      </c>
      <c r="B762" s="90" t="s">
        <v>63</v>
      </c>
      <c r="C762" s="93"/>
    </row>
    <row r="763" customHeight="1" spans="1:3">
      <c r="A763" s="89" t="s">
        <v>1343</v>
      </c>
      <c r="B763" s="90" t="s">
        <v>65</v>
      </c>
      <c r="C763" s="93"/>
    </row>
    <row r="764" customHeight="1" spans="1:3">
      <c r="A764" s="89" t="s">
        <v>1344</v>
      </c>
      <c r="B764" s="90" t="s">
        <v>67</v>
      </c>
      <c r="C764" s="93"/>
    </row>
    <row r="765" customHeight="1" spans="1:3">
      <c r="A765" s="89" t="s">
        <v>1345</v>
      </c>
      <c r="B765" s="90" t="s">
        <v>1346</v>
      </c>
      <c r="C765" s="93"/>
    </row>
    <row r="766" customHeight="1" spans="1:3">
      <c r="A766" s="89" t="s">
        <v>1347</v>
      </c>
      <c r="B766" s="90" t="s">
        <v>81</v>
      </c>
      <c r="C766" s="93"/>
    </row>
    <row r="767" customHeight="1" spans="1:3">
      <c r="A767" s="89" t="s">
        <v>1348</v>
      </c>
      <c r="B767" s="90" t="s">
        <v>1349</v>
      </c>
      <c r="C767" s="93"/>
    </row>
    <row r="768" customHeight="1" spans="1:3">
      <c r="A768" s="89" t="s">
        <v>1350</v>
      </c>
      <c r="B768" s="90" t="s">
        <v>1351</v>
      </c>
      <c r="C768" s="94">
        <f>SUM(C769:C772)</f>
        <v>0</v>
      </c>
    </row>
    <row r="769" customHeight="1" spans="1:3">
      <c r="A769" s="89" t="s">
        <v>1352</v>
      </c>
      <c r="B769" s="90" t="s">
        <v>63</v>
      </c>
      <c r="C769" s="93"/>
    </row>
    <row r="770" customHeight="1" spans="1:3">
      <c r="A770" s="89" t="s">
        <v>1353</v>
      </c>
      <c r="B770" s="90" t="s">
        <v>65</v>
      </c>
      <c r="C770" s="93"/>
    </row>
    <row r="771" customHeight="1" spans="1:3">
      <c r="A771" s="89" t="s">
        <v>1354</v>
      </c>
      <c r="B771" s="90" t="s">
        <v>67</v>
      </c>
      <c r="C771" s="93"/>
    </row>
    <row r="772" customHeight="1" spans="1:3">
      <c r="A772" s="89" t="s">
        <v>1355</v>
      </c>
      <c r="B772" s="90" t="s">
        <v>1356</v>
      </c>
      <c r="C772" s="93"/>
    </row>
    <row r="773" customHeight="1" spans="1:3">
      <c r="A773" s="89" t="s">
        <v>1357</v>
      </c>
      <c r="B773" s="95" t="s">
        <v>1358</v>
      </c>
      <c r="C773" s="94">
        <f>SUM(C774:C776)</f>
        <v>0</v>
      </c>
    </row>
    <row r="774" customHeight="1" spans="1:3">
      <c r="A774" s="89" t="s">
        <v>1359</v>
      </c>
      <c r="B774" s="90" t="s">
        <v>1360</v>
      </c>
      <c r="C774" s="93"/>
    </row>
    <row r="775" customHeight="1" spans="1:3">
      <c r="A775" s="89" t="s">
        <v>1361</v>
      </c>
      <c r="B775" s="95" t="s">
        <v>1362</v>
      </c>
      <c r="C775" s="93"/>
    </row>
    <row r="776" customHeight="1" spans="1:3">
      <c r="A776" s="89" t="s">
        <v>1363</v>
      </c>
      <c r="B776" s="95" t="s">
        <v>1364</v>
      </c>
      <c r="C776" s="93"/>
    </row>
    <row r="777" customHeight="1" spans="1:3">
      <c r="A777" s="89" t="s">
        <v>1365</v>
      </c>
      <c r="B777" s="90" t="s">
        <v>1366</v>
      </c>
      <c r="C777" s="94">
        <f>SUM(C778)</f>
        <v>0</v>
      </c>
    </row>
    <row r="778" customHeight="1" spans="1:3">
      <c r="A778" s="89" t="s">
        <v>1367</v>
      </c>
      <c r="B778" s="90" t="s">
        <v>1366</v>
      </c>
      <c r="C778" s="93"/>
    </row>
    <row r="779" customHeight="1" spans="1:3">
      <c r="A779" s="89" t="s">
        <v>1368</v>
      </c>
      <c r="B779" s="90" t="s">
        <v>1369</v>
      </c>
      <c r="C779" s="94">
        <f>C780+C790+C794+C803+C810+C817+C820+C823+C825+C827+C833+C836+C838+C849</f>
        <v>0</v>
      </c>
    </row>
    <row r="780" customHeight="1" spans="1:3">
      <c r="A780" s="89" t="s">
        <v>1370</v>
      </c>
      <c r="B780" s="90" t="s">
        <v>1371</v>
      </c>
      <c r="C780" s="94">
        <f>SUM(C781:C789)</f>
        <v>0</v>
      </c>
    </row>
    <row r="781" customHeight="1" spans="1:3">
      <c r="A781" s="89" t="s">
        <v>1372</v>
      </c>
      <c r="B781" s="90" t="s">
        <v>63</v>
      </c>
      <c r="C781" s="93"/>
    </row>
    <row r="782" customHeight="1" spans="1:3">
      <c r="A782" s="89" t="s">
        <v>1373</v>
      </c>
      <c r="B782" s="90" t="s">
        <v>65</v>
      </c>
      <c r="C782" s="93"/>
    </row>
    <row r="783" customHeight="1" spans="1:3">
      <c r="A783" s="89" t="s">
        <v>1374</v>
      </c>
      <c r="B783" s="90" t="s">
        <v>67</v>
      </c>
      <c r="C783" s="93"/>
    </row>
    <row r="784" customHeight="1" spans="1:3">
      <c r="A784" s="89" t="s">
        <v>1375</v>
      </c>
      <c r="B784" s="90" t="s">
        <v>1376</v>
      </c>
      <c r="C784" s="93"/>
    </row>
    <row r="785" customHeight="1" spans="1:3">
      <c r="A785" s="89" t="s">
        <v>1377</v>
      </c>
      <c r="B785" s="90" t="s">
        <v>1378</v>
      </c>
      <c r="C785" s="93"/>
    </row>
    <row r="786" customHeight="1" spans="1:3">
      <c r="A786" s="89" t="s">
        <v>1379</v>
      </c>
      <c r="B786" s="90" t="s">
        <v>1380</v>
      </c>
      <c r="C786" s="93"/>
    </row>
    <row r="787" customHeight="1" spans="1:3">
      <c r="A787" s="89" t="s">
        <v>1381</v>
      </c>
      <c r="B787" s="90" t="s">
        <v>1382</v>
      </c>
      <c r="C787" s="93"/>
    </row>
    <row r="788" customHeight="1" spans="1:3">
      <c r="A788" s="89" t="s">
        <v>1383</v>
      </c>
      <c r="B788" s="90" t="s">
        <v>1384</v>
      </c>
      <c r="C788" s="93"/>
    </row>
    <row r="789" customHeight="1" spans="1:3">
      <c r="A789" s="89" t="s">
        <v>1385</v>
      </c>
      <c r="B789" s="90" t="s">
        <v>1386</v>
      </c>
      <c r="C789" s="93"/>
    </row>
    <row r="790" customHeight="1" spans="1:3">
      <c r="A790" s="89" t="s">
        <v>1387</v>
      </c>
      <c r="B790" s="90" t="s">
        <v>1388</v>
      </c>
      <c r="C790" s="94">
        <f>SUM(C791:C793)</f>
        <v>0</v>
      </c>
    </row>
    <row r="791" customHeight="1" spans="1:3">
      <c r="A791" s="89" t="s">
        <v>1389</v>
      </c>
      <c r="B791" s="90" t="s">
        <v>1390</v>
      </c>
      <c r="C791" s="93"/>
    </row>
    <row r="792" customHeight="1" spans="1:3">
      <c r="A792" s="89" t="s">
        <v>1391</v>
      </c>
      <c r="B792" s="90" t="s">
        <v>1392</v>
      </c>
      <c r="C792" s="93"/>
    </row>
    <row r="793" customHeight="1" spans="1:3">
      <c r="A793" s="89" t="s">
        <v>1393</v>
      </c>
      <c r="B793" s="90" t="s">
        <v>1394</v>
      </c>
      <c r="C793" s="93"/>
    </row>
    <row r="794" customHeight="1" spans="1:3">
      <c r="A794" s="89" t="s">
        <v>1395</v>
      </c>
      <c r="B794" s="90" t="s">
        <v>1396</v>
      </c>
      <c r="C794" s="94">
        <f>SUM(C795:C802)</f>
        <v>0</v>
      </c>
    </row>
    <row r="795" customHeight="1" spans="1:3">
      <c r="A795" s="89" t="s">
        <v>1397</v>
      </c>
      <c r="B795" s="90" t="s">
        <v>1398</v>
      </c>
      <c r="C795" s="93"/>
    </row>
    <row r="796" customHeight="1" spans="1:3">
      <c r="A796" s="89" t="s">
        <v>1399</v>
      </c>
      <c r="B796" s="90" t="s">
        <v>1400</v>
      </c>
      <c r="C796" s="93"/>
    </row>
    <row r="797" customHeight="1" spans="1:3">
      <c r="A797" s="89" t="s">
        <v>1401</v>
      </c>
      <c r="B797" s="90" t="s">
        <v>1402</v>
      </c>
      <c r="C797" s="93"/>
    </row>
    <row r="798" customHeight="1" spans="1:3">
      <c r="A798" s="89" t="s">
        <v>1403</v>
      </c>
      <c r="B798" s="90" t="s">
        <v>1404</v>
      </c>
      <c r="C798" s="93"/>
    </row>
    <row r="799" customHeight="1" spans="1:3">
      <c r="A799" s="89" t="s">
        <v>1405</v>
      </c>
      <c r="B799" s="90" t="s">
        <v>1406</v>
      </c>
      <c r="C799" s="93"/>
    </row>
    <row r="800" customHeight="1" spans="1:3">
      <c r="A800" s="89" t="s">
        <v>1407</v>
      </c>
      <c r="B800" s="90" t="s">
        <v>1408</v>
      </c>
      <c r="C800" s="93"/>
    </row>
    <row r="801" customHeight="1" spans="1:3">
      <c r="A801" s="89" t="s">
        <v>1409</v>
      </c>
      <c r="B801" s="90" t="s">
        <v>1410</v>
      </c>
      <c r="C801" s="93"/>
    </row>
    <row r="802" customHeight="1" spans="1:3">
      <c r="A802" s="89" t="s">
        <v>1411</v>
      </c>
      <c r="B802" s="90" t="s">
        <v>1412</v>
      </c>
      <c r="C802" s="93"/>
    </row>
    <row r="803" customHeight="1" spans="1:3">
      <c r="A803" s="89" t="s">
        <v>1413</v>
      </c>
      <c r="B803" s="90" t="s">
        <v>1414</v>
      </c>
      <c r="C803" s="94">
        <f>SUM(C804:C809)</f>
        <v>0</v>
      </c>
    </row>
    <row r="804" customHeight="1" spans="1:3">
      <c r="A804" s="89" t="s">
        <v>1415</v>
      </c>
      <c r="B804" s="90" t="s">
        <v>1416</v>
      </c>
      <c r="C804" s="93"/>
    </row>
    <row r="805" customHeight="1" spans="1:3">
      <c r="A805" s="89" t="s">
        <v>1417</v>
      </c>
      <c r="B805" s="90" t="s">
        <v>1418</v>
      </c>
      <c r="C805" s="93"/>
    </row>
    <row r="806" customHeight="1" spans="1:3">
      <c r="A806" s="89" t="s">
        <v>1419</v>
      </c>
      <c r="B806" s="90" t="s">
        <v>1420</v>
      </c>
      <c r="C806" s="93"/>
    </row>
    <row r="807" customHeight="1" spans="1:3">
      <c r="A807" s="89" t="s">
        <v>1421</v>
      </c>
      <c r="B807" s="90" t="s">
        <v>1422</v>
      </c>
      <c r="C807" s="93"/>
    </row>
    <row r="808" customHeight="1" spans="1:3">
      <c r="A808" s="89" t="s">
        <v>1423</v>
      </c>
      <c r="B808" s="90" t="s">
        <v>1424</v>
      </c>
      <c r="C808" s="93"/>
    </row>
    <row r="809" customHeight="1" spans="1:3">
      <c r="A809" s="89" t="s">
        <v>1425</v>
      </c>
      <c r="B809" s="90" t="s">
        <v>1426</v>
      </c>
      <c r="C809" s="93"/>
    </row>
    <row r="810" customHeight="1" spans="1:3">
      <c r="A810" s="89" t="s">
        <v>1427</v>
      </c>
      <c r="B810" s="90" t="s">
        <v>1428</v>
      </c>
      <c r="C810" s="94">
        <f>SUM(C811:C816)</f>
        <v>0</v>
      </c>
    </row>
    <row r="811" customHeight="1" spans="1:3">
      <c r="A811" s="89" t="s">
        <v>1429</v>
      </c>
      <c r="B811" s="90" t="s">
        <v>1430</v>
      </c>
      <c r="C811" s="93"/>
    </row>
    <row r="812" customHeight="1" spans="1:3">
      <c r="A812" s="89" t="s">
        <v>1431</v>
      </c>
      <c r="B812" s="90" t="s">
        <v>1432</v>
      </c>
      <c r="C812" s="93"/>
    </row>
    <row r="813" customHeight="1" spans="1:3">
      <c r="A813" s="89" t="s">
        <v>1433</v>
      </c>
      <c r="B813" s="90" t="s">
        <v>1434</v>
      </c>
      <c r="C813" s="93"/>
    </row>
    <row r="814" customHeight="1" spans="1:3">
      <c r="A814" s="89" t="s">
        <v>1435</v>
      </c>
      <c r="B814" s="90" t="s">
        <v>1436</v>
      </c>
      <c r="C814" s="93"/>
    </row>
    <row r="815" customHeight="1" spans="1:3">
      <c r="A815" s="89" t="s">
        <v>1437</v>
      </c>
      <c r="B815" s="90" t="s">
        <v>1438</v>
      </c>
      <c r="C815" s="93"/>
    </row>
    <row r="816" customHeight="1" spans="1:3">
      <c r="A816" s="89" t="s">
        <v>1439</v>
      </c>
      <c r="B816" s="90" t="s">
        <v>1440</v>
      </c>
      <c r="C816" s="93"/>
    </row>
    <row r="817" customHeight="1" spans="1:3">
      <c r="A817" s="89" t="s">
        <v>1441</v>
      </c>
      <c r="B817" s="90" t="s">
        <v>1442</v>
      </c>
      <c r="C817" s="94">
        <f>SUM(C818:C819)</f>
        <v>0</v>
      </c>
    </row>
    <row r="818" customHeight="1" spans="1:3">
      <c r="A818" s="89" t="s">
        <v>1443</v>
      </c>
      <c r="B818" s="90" t="s">
        <v>1444</v>
      </c>
      <c r="C818" s="93"/>
    </row>
    <row r="819" customHeight="1" spans="1:3">
      <c r="A819" s="89" t="s">
        <v>1445</v>
      </c>
      <c r="B819" s="90" t="s">
        <v>1446</v>
      </c>
      <c r="C819" s="93"/>
    </row>
    <row r="820" customHeight="1" spans="1:3">
      <c r="A820" s="89" t="s">
        <v>1447</v>
      </c>
      <c r="B820" s="90" t="s">
        <v>1448</v>
      </c>
      <c r="C820" s="94">
        <f>SUM(C821:C822)</f>
        <v>0</v>
      </c>
    </row>
    <row r="821" customHeight="1" spans="1:3">
      <c r="A821" s="89" t="s">
        <v>1449</v>
      </c>
      <c r="B821" s="90" t="s">
        <v>1450</v>
      </c>
      <c r="C821" s="93"/>
    </row>
    <row r="822" customHeight="1" spans="1:3">
      <c r="A822" s="89" t="s">
        <v>1451</v>
      </c>
      <c r="B822" s="90" t="s">
        <v>1452</v>
      </c>
      <c r="C822" s="93"/>
    </row>
    <row r="823" customHeight="1" spans="1:3">
      <c r="A823" s="89" t="s">
        <v>1453</v>
      </c>
      <c r="B823" s="90" t="s">
        <v>1454</v>
      </c>
      <c r="C823" s="94">
        <f>SUM(C824)</f>
        <v>0</v>
      </c>
    </row>
    <row r="824" customHeight="1" spans="1:3">
      <c r="A824" s="89" t="s">
        <v>1455</v>
      </c>
      <c r="B824" s="90" t="s">
        <v>1454</v>
      </c>
      <c r="C824" s="93"/>
    </row>
    <row r="825" customHeight="1" spans="1:3">
      <c r="A825" s="89" t="s">
        <v>1456</v>
      </c>
      <c r="B825" s="90" t="s">
        <v>1457</v>
      </c>
      <c r="C825" s="94">
        <f>SUM(C826)</f>
        <v>0</v>
      </c>
    </row>
    <row r="826" customHeight="1" spans="1:3">
      <c r="A826" s="89" t="s">
        <v>1458</v>
      </c>
      <c r="B826" s="90" t="s">
        <v>1457</v>
      </c>
      <c r="C826" s="93"/>
    </row>
    <row r="827" customHeight="1" spans="1:3">
      <c r="A827" s="89" t="s">
        <v>1459</v>
      </c>
      <c r="B827" s="90" t="s">
        <v>1460</v>
      </c>
      <c r="C827" s="94">
        <f>SUM(C828:C832)</f>
        <v>0</v>
      </c>
    </row>
    <row r="828" customHeight="1" spans="1:3">
      <c r="A828" s="89" t="s">
        <v>1461</v>
      </c>
      <c r="B828" s="90" t="s">
        <v>1462</v>
      </c>
      <c r="C828" s="93"/>
    </row>
    <row r="829" customHeight="1" spans="1:3">
      <c r="A829" s="89" t="s">
        <v>1463</v>
      </c>
      <c r="B829" s="90" t="s">
        <v>1464</v>
      </c>
      <c r="C829" s="93"/>
    </row>
    <row r="830" customHeight="1" spans="1:3">
      <c r="A830" s="89" t="s">
        <v>1465</v>
      </c>
      <c r="B830" s="90" t="s">
        <v>1466</v>
      </c>
      <c r="C830" s="93"/>
    </row>
    <row r="831" customHeight="1" spans="1:3">
      <c r="A831" s="89" t="s">
        <v>1467</v>
      </c>
      <c r="B831" s="90" t="s">
        <v>1468</v>
      </c>
      <c r="C831" s="93"/>
    </row>
    <row r="832" customHeight="1" spans="1:3">
      <c r="A832" s="89" t="s">
        <v>1469</v>
      </c>
      <c r="B832" s="90" t="s">
        <v>1470</v>
      </c>
      <c r="C832" s="93"/>
    </row>
    <row r="833" customHeight="1" spans="1:3">
      <c r="A833" s="89" t="s">
        <v>1471</v>
      </c>
      <c r="B833" s="90" t="s">
        <v>1472</v>
      </c>
      <c r="C833" s="94">
        <f>SUM(C834:C835)</f>
        <v>0</v>
      </c>
    </row>
    <row r="834" customHeight="1" spans="1:3">
      <c r="A834" s="89" t="s">
        <v>1473</v>
      </c>
      <c r="B834" s="90" t="s">
        <v>1474</v>
      </c>
      <c r="C834" s="93"/>
    </row>
    <row r="835" customHeight="1" spans="1:3">
      <c r="A835" s="89" t="s">
        <v>1475</v>
      </c>
      <c r="B835" s="90" t="s">
        <v>1476</v>
      </c>
      <c r="C835" s="93"/>
    </row>
    <row r="836" customHeight="1" spans="1:3">
      <c r="A836" s="89" t="s">
        <v>1477</v>
      </c>
      <c r="B836" s="90" t="s">
        <v>1478</v>
      </c>
      <c r="C836" s="94">
        <f>SUM(C837)</f>
        <v>0</v>
      </c>
    </row>
    <row r="837" customHeight="1" spans="1:3">
      <c r="A837" s="89" t="s">
        <v>1479</v>
      </c>
      <c r="B837" s="90" t="s">
        <v>1478</v>
      </c>
      <c r="C837" s="93"/>
    </row>
    <row r="838" customHeight="1" spans="1:3">
      <c r="A838" s="89" t="s">
        <v>1480</v>
      </c>
      <c r="B838" s="90" t="s">
        <v>1481</v>
      </c>
      <c r="C838" s="94">
        <f>SUM(C839:C848)</f>
        <v>0</v>
      </c>
    </row>
    <row r="839" customHeight="1" spans="1:3">
      <c r="A839" s="89" t="s">
        <v>1482</v>
      </c>
      <c r="B839" s="90" t="s">
        <v>63</v>
      </c>
      <c r="C839" s="93"/>
    </row>
    <row r="840" customHeight="1" spans="1:3">
      <c r="A840" s="89" t="s">
        <v>1483</v>
      </c>
      <c r="B840" s="90" t="s">
        <v>65</v>
      </c>
      <c r="C840" s="93"/>
    </row>
    <row r="841" customHeight="1" spans="1:3">
      <c r="A841" s="89" t="s">
        <v>1484</v>
      </c>
      <c r="B841" s="90" t="s">
        <v>67</v>
      </c>
      <c r="C841" s="93"/>
    </row>
    <row r="842" customHeight="1" spans="1:3">
      <c r="A842" s="89" t="s">
        <v>1485</v>
      </c>
      <c r="B842" s="90" t="s">
        <v>1486</v>
      </c>
      <c r="C842" s="93"/>
    </row>
    <row r="843" customHeight="1" spans="1:3">
      <c r="A843" s="89" t="s">
        <v>1487</v>
      </c>
      <c r="B843" s="90" t="s">
        <v>1488</v>
      </c>
      <c r="C843" s="93"/>
    </row>
    <row r="844" customHeight="1" spans="1:3">
      <c r="A844" s="89" t="s">
        <v>1489</v>
      </c>
      <c r="B844" s="90" t="s">
        <v>1490</v>
      </c>
      <c r="C844" s="93"/>
    </row>
    <row r="845" customHeight="1" spans="1:3">
      <c r="A845" s="89" t="s">
        <v>1491</v>
      </c>
      <c r="B845" s="90" t="s">
        <v>162</v>
      </c>
      <c r="C845" s="93"/>
    </row>
    <row r="846" customHeight="1" spans="1:3">
      <c r="A846" s="89" t="s">
        <v>1492</v>
      </c>
      <c r="B846" s="90" t="s">
        <v>1493</v>
      </c>
      <c r="C846" s="93"/>
    </row>
    <row r="847" customHeight="1" spans="1:3">
      <c r="A847" s="89" t="s">
        <v>1494</v>
      </c>
      <c r="B847" s="90" t="s">
        <v>81</v>
      </c>
      <c r="C847" s="93"/>
    </row>
    <row r="848" customHeight="1" spans="1:3">
      <c r="A848" s="89" t="s">
        <v>1495</v>
      </c>
      <c r="B848" s="90" t="s">
        <v>1496</v>
      </c>
      <c r="C848" s="93"/>
    </row>
    <row r="849" customHeight="1" spans="1:3">
      <c r="A849" s="89" t="s">
        <v>1497</v>
      </c>
      <c r="B849" s="90" t="s">
        <v>1498</v>
      </c>
      <c r="C849" s="94">
        <f>SUM(C850)</f>
        <v>0</v>
      </c>
    </row>
    <row r="850" customHeight="1" spans="1:3">
      <c r="A850" s="89" t="s">
        <v>1499</v>
      </c>
      <c r="B850" s="90" t="s">
        <v>1498</v>
      </c>
      <c r="C850" s="93"/>
    </row>
    <row r="851" customHeight="1" spans="1:3">
      <c r="A851" s="89" t="s">
        <v>1500</v>
      </c>
      <c r="B851" s="90" t="s">
        <v>1501</v>
      </c>
      <c r="C851" s="94">
        <f>C852+C863+C865+C868+C870+C872</f>
        <v>17025</v>
      </c>
    </row>
    <row r="852" customHeight="1" spans="1:3">
      <c r="A852" s="89" t="s">
        <v>1502</v>
      </c>
      <c r="B852" s="90" t="s">
        <v>1503</v>
      </c>
      <c r="C852" s="94">
        <f>SUM(C853:C862)</f>
        <v>0</v>
      </c>
    </row>
    <row r="853" customHeight="1" spans="1:3">
      <c r="A853" s="89" t="s">
        <v>1504</v>
      </c>
      <c r="B853" s="90" t="s">
        <v>63</v>
      </c>
      <c r="C853" s="93"/>
    </row>
    <row r="854" customHeight="1" spans="1:3">
      <c r="A854" s="89" t="s">
        <v>1505</v>
      </c>
      <c r="B854" s="90" t="s">
        <v>65</v>
      </c>
      <c r="C854" s="93"/>
    </row>
    <row r="855" customHeight="1" spans="1:3">
      <c r="A855" s="89" t="s">
        <v>1506</v>
      </c>
      <c r="B855" s="90" t="s">
        <v>67</v>
      </c>
      <c r="C855" s="93"/>
    </row>
    <row r="856" customHeight="1" spans="1:3">
      <c r="A856" s="89" t="s">
        <v>1507</v>
      </c>
      <c r="B856" s="90" t="s">
        <v>1508</v>
      </c>
      <c r="C856" s="93"/>
    </row>
    <row r="857" customHeight="1" spans="1:3">
      <c r="A857" s="89" t="s">
        <v>1509</v>
      </c>
      <c r="B857" s="90" t="s">
        <v>1510</v>
      </c>
      <c r="C857" s="93"/>
    </row>
    <row r="858" customHeight="1" spans="1:3">
      <c r="A858" s="89" t="s">
        <v>1511</v>
      </c>
      <c r="B858" s="90" t="s">
        <v>1512</v>
      </c>
      <c r="C858" s="93"/>
    </row>
    <row r="859" customHeight="1" spans="1:3">
      <c r="A859" s="89" t="s">
        <v>1513</v>
      </c>
      <c r="B859" s="90" t="s">
        <v>1514</v>
      </c>
      <c r="C859" s="93"/>
    </row>
    <row r="860" customHeight="1" spans="1:3">
      <c r="A860" s="89" t="s">
        <v>1515</v>
      </c>
      <c r="B860" s="90" t="s">
        <v>1516</v>
      </c>
      <c r="C860" s="93"/>
    </row>
    <row r="861" customHeight="1" spans="1:3">
      <c r="A861" s="89" t="s">
        <v>1517</v>
      </c>
      <c r="B861" s="90" t="s">
        <v>1518</v>
      </c>
      <c r="C861" s="93"/>
    </row>
    <row r="862" customHeight="1" spans="1:3">
      <c r="A862" s="89" t="s">
        <v>1519</v>
      </c>
      <c r="B862" s="90" t="s">
        <v>1520</v>
      </c>
      <c r="C862" s="93"/>
    </row>
    <row r="863" customHeight="1" spans="1:3">
      <c r="A863" s="89" t="s">
        <v>1521</v>
      </c>
      <c r="B863" s="90" t="s">
        <v>1522</v>
      </c>
      <c r="C863" s="94">
        <f>SUM(C864)</f>
        <v>0</v>
      </c>
    </row>
    <row r="864" customHeight="1" spans="1:3">
      <c r="A864" s="89" t="s">
        <v>1523</v>
      </c>
      <c r="B864" s="90" t="s">
        <v>1522</v>
      </c>
      <c r="C864" s="93"/>
    </row>
    <row r="865" customHeight="1" spans="1:3">
      <c r="A865" s="89" t="s">
        <v>1524</v>
      </c>
      <c r="B865" s="90" t="s">
        <v>1525</v>
      </c>
      <c r="C865" s="94">
        <f>SUM(C866:C867)</f>
        <v>17025</v>
      </c>
    </row>
    <row r="866" customHeight="1" spans="1:3">
      <c r="A866" s="89" t="s">
        <v>1526</v>
      </c>
      <c r="B866" s="90" t="s">
        <v>1527</v>
      </c>
      <c r="C866" s="93"/>
    </row>
    <row r="867" customHeight="1" spans="1:3">
      <c r="A867" s="89" t="s">
        <v>1528</v>
      </c>
      <c r="B867" s="90" t="s">
        <v>1529</v>
      </c>
      <c r="C867" s="93">
        <v>17025</v>
      </c>
    </row>
    <row r="868" customHeight="1" spans="1:3">
      <c r="A868" s="89" t="s">
        <v>1530</v>
      </c>
      <c r="B868" s="90" t="s">
        <v>1531</v>
      </c>
      <c r="C868" s="94">
        <f t="shared" ref="C868:C872" si="0">SUM(C869)</f>
        <v>0</v>
      </c>
    </row>
    <row r="869" customHeight="1" spans="1:3">
      <c r="A869" s="89" t="s">
        <v>1532</v>
      </c>
      <c r="B869" s="90" t="s">
        <v>1531</v>
      </c>
      <c r="C869" s="93"/>
    </row>
    <row r="870" customHeight="1" spans="1:3">
      <c r="A870" s="89" t="s">
        <v>1533</v>
      </c>
      <c r="B870" s="90" t="s">
        <v>1534</v>
      </c>
      <c r="C870" s="94">
        <f t="shared" si="0"/>
        <v>0</v>
      </c>
    </row>
    <row r="871" customHeight="1" spans="1:3">
      <c r="A871" s="89" t="s">
        <v>1535</v>
      </c>
      <c r="B871" s="90" t="s">
        <v>1534</v>
      </c>
      <c r="C871" s="93"/>
    </row>
    <row r="872" customHeight="1" spans="1:3">
      <c r="A872" s="89" t="s">
        <v>1536</v>
      </c>
      <c r="B872" s="90" t="s">
        <v>1537</v>
      </c>
      <c r="C872" s="94">
        <f t="shared" si="0"/>
        <v>0</v>
      </c>
    </row>
    <row r="873" customHeight="1" spans="1:3">
      <c r="A873" s="89" t="s">
        <v>1538</v>
      </c>
      <c r="B873" s="90" t="s">
        <v>1537</v>
      </c>
      <c r="C873" s="93"/>
    </row>
    <row r="874" customHeight="1" spans="1:3">
      <c r="A874" s="89" t="s">
        <v>1539</v>
      </c>
      <c r="B874" s="90" t="s">
        <v>1540</v>
      </c>
      <c r="C874" s="94">
        <f>C875+C901+C924+C952+C959+C965+C971+C974</f>
        <v>0</v>
      </c>
    </row>
    <row r="875" customHeight="1" spans="1:3">
      <c r="A875" s="89" t="s">
        <v>1541</v>
      </c>
      <c r="B875" s="90" t="s">
        <v>1542</v>
      </c>
      <c r="C875" s="94">
        <f>SUM(C876:C900)</f>
        <v>0</v>
      </c>
    </row>
    <row r="876" customHeight="1" spans="1:3">
      <c r="A876" s="89" t="s">
        <v>1543</v>
      </c>
      <c r="B876" s="90" t="s">
        <v>63</v>
      </c>
      <c r="C876" s="93"/>
    </row>
    <row r="877" customHeight="1" spans="1:3">
      <c r="A877" s="89" t="s">
        <v>1544</v>
      </c>
      <c r="B877" s="90" t="s">
        <v>65</v>
      </c>
      <c r="C877" s="93"/>
    </row>
    <row r="878" customHeight="1" spans="1:3">
      <c r="A878" s="89" t="s">
        <v>1545</v>
      </c>
      <c r="B878" s="90" t="s">
        <v>67</v>
      </c>
      <c r="C878" s="93"/>
    </row>
    <row r="879" customHeight="1" spans="1:3">
      <c r="A879" s="89" t="s">
        <v>1546</v>
      </c>
      <c r="B879" s="90" t="s">
        <v>81</v>
      </c>
      <c r="C879" s="93"/>
    </row>
    <row r="880" customHeight="1" spans="1:3">
      <c r="A880" s="89" t="s">
        <v>1547</v>
      </c>
      <c r="B880" s="90" t="s">
        <v>1548</v>
      </c>
      <c r="C880" s="93"/>
    </row>
    <row r="881" customHeight="1" spans="1:3">
      <c r="A881" s="89" t="s">
        <v>1549</v>
      </c>
      <c r="B881" s="90" t="s">
        <v>1550</v>
      </c>
      <c r="C881" s="93"/>
    </row>
    <row r="882" customHeight="1" spans="1:3">
      <c r="A882" s="89" t="s">
        <v>1551</v>
      </c>
      <c r="B882" s="90" t="s">
        <v>1552</v>
      </c>
      <c r="C882" s="93"/>
    </row>
    <row r="883" customHeight="1" spans="1:3">
      <c r="A883" s="89" t="s">
        <v>1553</v>
      </c>
      <c r="B883" s="90" t="s">
        <v>1554</v>
      </c>
      <c r="C883" s="93"/>
    </row>
    <row r="884" customHeight="1" spans="1:3">
      <c r="A884" s="89" t="s">
        <v>1555</v>
      </c>
      <c r="B884" s="90" t="s">
        <v>1556</v>
      </c>
      <c r="C884" s="93"/>
    </row>
    <row r="885" customHeight="1" spans="1:3">
      <c r="A885" s="89" t="s">
        <v>1557</v>
      </c>
      <c r="B885" s="90" t="s">
        <v>1558</v>
      </c>
      <c r="C885" s="93"/>
    </row>
    <row r="886" customHeight="1" spans="1:3">
      <c r="A886" s="89" t="s">
        <v>1559</v>
      </c>
      <c r="B886" s="90" t="s">
        <v>1560</v>
      </c>
      <c r="C886" s="93"/>
    </row>
    <row r="887" customHeight="1" spans="1:3">
      <c r="A887" s="89" t="s">
        <v>1561</v>
      </c>
      <c r="B887" s="90" t="s">
        <v>1562</v>
      </c>
      <c r="C887" s="93"/>
    </row>
    <row r="888" customHeight="1" spans="1:3">
      <c r="A888" s="89" t="s">
        <v>1563</v>
      </c>
      <c r="B888" s="90" t="s">
        <v>1564</v>
      </c>
      <c r="C888" s="93"/>
    </row>
    <row r="889" customHeight="1" spans="1:3">
      <c r="A889" s="89" t="s">
        <v>1565</v>
      </c>
      <c r="B889" s="90" t="s">
        <v>1566</v>
      </c>
      <c r="C889" s="93"/>
    </row>
    <row r="890" customHeight="1" spans="1:3">
      <c r="A890" s="89" t="s">
        <v>1567</v>
      </c>
      <c r="B890" s="90" t="s">
        <v>1568</v>
      </c>
      <c r="C890" s="93"/>
    </row>
    <row r="891" customHeight="1" spans="1:3">
      <c r="A891" s="89" t="s">
        <v>1569</v>
      </c>
      <c r="B891" s="90" t="s">
        <v>1570</v>
      </c>
      <c r="C891" s="93"/>
    </row>
    <row r="892" customHeight="1" spans="1:3">
      <c r="A892" s="89" t="s">
        <v>1571</v>
      </c>
      <c r="B892" s="90" t="s">
        <v>1572</v>
      </c>
      <c r="C892" s="93"/>
    </row>
    <row r="893" customHeight="1" spans="1:3">
      <c r="A893" s="89" t="s">
        <v>1573</v>
      </c>
      <c r="B893" s="90" t="s">
        <v>1574</v>
      </c>
      <c r="C893" s="93"/>
    </row>
    <row r="894" customHeight="1" spans="1:3">
      <c r="A894" s="89" t="s">
        <v>1575</v>
      </c>
      <c r="B894" s="90" t="s">
        <v>1576</v>
      </c>
      <c r="C894" s="93"/>
    </row>
    <row r="895" customHeight="1" spans="1:3">
      <c r="A895" s="89" t="s">
        <v>1577</v>
      </c>
      <c r="B895" s="90" t="s">
        <v>1578</v>
      </c>
      <c r="C895" s="93"/>
    </row>
    <row r="896" customHeight="1" spans="1:3">
      <c r="A896" s="89" t="s">
        <v>1579</v>
      </c>
      <c r="B896" s="90" t="s">
        <v>1580</v>
      </c>
      <c r="C896" s="93"/>
    </row>
    <row r="897" customHeight="1" spans="1:3">
      <c r="A897" s="89" t="s">
        <v>1581</v>
      </c>
      <c r="B897" s="90" t="s">
        <v>1582</v>
      </c>
      <c r="C897" s="93"/>
    </row>
    <row r="898" customHeight="1" spans="1:3">
      <c r="A898" s="89" t="s">
        <v>1583</v>
      </c>
      <c r="B898" s="90" t="s">
        <v>1584</v>
      </c>
      <c r="C898" s="93"/>
    </row>
    <row r="899" customHeight="1" spans="1:3">
      <c r="A899" s="89" t="s">
        <v>1585</v>
      </c>
      <c r="B899" s="90" t="s">
        <v>1586</v>
      </c>
      <c r="C899" s="93"/>
    </row>
    <row r="900" customHeight="1" spans="1:3">
      <c r="A900" s="89" t="s">
        <v>1587</v>
      </c>
      <c r="B900" s="90" t="s">
        <v>1588</v>
      </c>
      <c r="C900" s="93"/>
    </row>
    <row r="901" customHeight="1" spans="1:3">
      <c r="A901" s="89" t="s">
        <v>1589</v>
      </c>
      <c r="B901" s="90" t="s">
        <v>1590</v>
      </c>
      <c r="C901" s="94">
        <f>SUM(C902:C923)</f>
        <v>0</v>
      </c>
    </row>
    <row r="902" customHeight="1" spans="1:3">
      <c r="A902" s="89" t="s">
        <v>1591</v>
      </c>
      <c r="B902" s="90" t="s">
        <v>63</v>
      </c>
      <c r="C902" s="93"/>
    </row>
    <row r="903" customHeight="1" spans="1:3">
      <c r="A903" s="89" t="s">
        <v>1592</v>
      </c>
      <c r="B903" s="90" t="s">
        <v>65</v>
      </c>
      <c r="C903" s="93"/>
    </row>
    <row r="904" customHeight="1" spans="1:3">
      <c r="A904" s="89" t="s">
        <v>1593</v>
      </c>
      <c r="B904" s="90" t="s">
        <v>67</v>
      </c>
      <c r="C904" s="93"/>
    </row>
    <row r="905" customHeight="1" spans="1:3">
      <c r="A905" s="89" t="s">
        <v>1594</v>
      </c>
      <c r="B905" s="90" t="s">
        <v>1595</v>
      </c>
      <c r="C905" s="93"/>
    </row>
    <row r="906" customHeight="1" spans="1:3">
      <c r="A906" s="89" t="s">
        <v>1596</v>
      </c>
      <c r="B906" s="90" t="s">
        <v>1597</v>
      </c>
      <c r="C906" s="93"/>
    </row>
    <row r="907" customHeight="1" spans="1:3">
      <c r="A907" s="89" t="s">
        <v>1598</v>
      </c>
      <c r="B907" s="90" t="s">
        <v>1599</v>
      </c>
      <c r="C907" s="93"/>
    </row>
    <row r="908" customHeight="1" spans="1:3">
      <c r="A908" s="89" t="s">
        <v>1600</v>
      </c>
      <c r="B908" s="90" t="s">
        <v>1601</v>
      </c>
      <c r="C908" s="93"/>
    </row>
    <row r="909" customHeight="1" spans="1:3">
      <c r="A909" s="89" t="s">
        <v>1602</v>
      </c>
      <c r="B909" s="90" t="s">
        <v>1603</v>
      </c>
      <c r="C909" s="93"/>
    </row>
    <row r="910" customHeight="1" spans="1:3">
      <c r="A910" s="89" t="s">
        <v>1604</v>
      </c>
      <c r="B910" s="90" t="s">
        <v>1605</v>
      </c>
      <c r="C910" s="93"/>
    </row>
    <row r="911" customHeight="1" spans="1:3">
      <c r="A911" s="89" t="s">
        <v>1606</v>
      </c>
      <c r="B911" s="90" t="s">
        <v>1607</v>
      </c>
      <c r="C911" s="93"/>
    </row>
    <row r="912" customHeight="1" spans="1:3">
      <c r="A912" s="89" t="s">
        <v>1608</v>
      </c>
      <c r="B912" s="90" t="s">
        <v>1609</v>
      </c>
      <c r="C912" s="93"/>
    </row>
    <row r="913" customHeight="1" spans="1:3">
      <c r="A913" s="89" t="s">
        <v>1610</v>
      </c>
      <c r="B913" s="90" t="s">
        <v>1611</v>
      </c>
      <c r="C913" s="93"/>
    </row>
    <row r="914" customHeight="1" spans="1:3">
      <c r="A914" s="89" t="s">
        <v>1612</v>
      </c>
      <c r="B914" s="90" t="s">
        <v>474</v>
      </c>
      <c r="C914" s="93"/>
    </row>
    <row r="915" customHeight="1" spans="1:3">
      <c r="A915" s="89" t="s">
        <v>1613</v>
      </c>
      <c r="B915" s="90" t="s">
        <v>1614</v>
      </c>
      <c r="C915" s="93"/>
    </row>
    <row r="916" customHeight="1" spans="1:3">
      <c r="A916" s="89" t="s">
        <v>1615</v>
      </c>
      <c r="B916" s="90" t="s">
        <v>1616</v>
      </c>
      <c r="C916" s="93"/>
    </row>
    <row r="917" customHeight="1" spans="1:3">
      <c r="A917" s="89" t="s">
        <v>1617</v>
      </c>
      <c r="B917" s="90" t="s">
        <v>1618</v>
      </c>
      <c r="C917" s="93"/>
    </row>
    <row r="918" customHeight="1" spans="1:3">
      <c r="A918" s="89" t="s">
        <v>1619</v>
      </c>
      <c r="B918" s="90" t="s">
        <v>1620</v>
      </c>
      <c r="C918" s="93"/>
    </row>
    <row r="919" customHeight="1" spans="1:3">
      <c r="A919" s="89" t="s">
        <v>1621</v>
      </c>
      <c r="B919" s="90" t="s">
        <v>1622</v>
      </c>
      <c r="C919" s="93"/>
    </row>
    <row r="920" customHeight="1" spans="1:3">
      <c r="A920" s="89" t="s">
        <v>1623</v>
      </c>
      <c r="B920" s="90" t="s">
        <v>1624</v>
      </c>
      <c r="C920" s="93"/>
    </row>
    <row r="921" customHeight="1" spans="1:3">
      <c r="A921" s="89" t="s">
        <v>1625</v>
      </c>
      <c r="B921" s="90" t="s">
        <v>1560</v>
      </c>
      <c r="C921" s="93"/>
    </row>
    <row r="922" customHeight="1" spans="1:3">
      <c r="A922" s="89" t="s">
        <v>1626</v>
      </c>
      <c r="B922" s="90" t="s">
        <v>1627</v>
      </c>
      <c r="C922" s="93"/>
    </row>
    <row r="923" customHeight="1" spans="1:3">
      <c r="A923" s="89" t="s">
        <v>1628</v>
      </c>
      <c r="B923" s="90" t="s">
        <v>1629</v>
      </c>
      <c r="C923" s="93"/>
    </row>
    <row r="924" customHeight="1" spans="1:3">
      <c r="A924" s="89" t="s">
        <v>1630</v>
      </c>
      <c r="B924" s="90" t="s">
        <v>1631</v>
      </c>
      <c r="C924" s="94">
        <f>SUM(C925:C951)</f>
        <v>0</v>
      </c>
    </row>
    <row r="925" customHeight="1" spans="1:3">
      <c r="A925" s="89" t="s">
        <v>1632</v>
      </c>
      <c r="B925" s="90" t="s">
        <v>63</v>
      </c>
      <c r="C925" s="93"/>
    </row>
    <row r="926" customHeight="1" spans="1:3">
      <c r="A926" s="89" t="s">
        <v>1633</v>
      </c>
      <c r="B926" s="90" t="s">
        <v>65</v>
      </c>
      <c r="C926" s="93"/>
    </row>
    <row r="927" customHeight="1" spans="1:3">
      <c r="A927" s="89" t="s">
        <v>1634</v>
      </c>
      <c r="B927" s="90" t="s">
        <v>67</v>
      </c>
      <c r="C927" s="93"/>
    </row>
    <row r="928" customHeight="1" spans="1:3">
      <c r="A928" s="89" t="s">
        <v>1635</v>
      </c>
      <c r="B928" s="90" t="s">
        <v>1636</v>
      </c>
      <c r="C928" s="93"/>
    </row>
    <row r="929" customHeight="1" spans="1:3">
      <c r="A929" s="89" t="s">
        <v>1637</v>
      </c>
      <c r="B929" s="90" t="s">
        <v>1638</v>
      </c>
      <c r="C929" s="93"/>
    </row>
    <row r="930" customHeight="1" spans="1:3">
      <c r="A930" s="89" t="s">
        <v>1639</v>
      </c>
      <c r="B930" s="90" t="s">
        <v>1640</v>
      </c>
      <c r="C930" s="93"/>
    </row>
    <row r="931" customHeight="1" spans="1:3">
      <c r="A931" s="89" t="s">
        <v>1641</v>
      </c>
      <c r="B931" s="90" t="s">
        <v>1642</v>
      </c>
      <c r="C931" s="93"/>
    </row>
    <row r="932" customHeight="1" spans="1:3">
      <c r="A932" s="89" t="s">
        <v>1643</v>
      </c>
      <c r="B932" s="90" t="s">
        <v>1644</v>
      </c>
      <c r="C932" s="93"/>
    </row>
    <row r="933" customHeight="1" spans="1:3">
      <c r="A933" s="89" t="s">
        <v>1645</v>
      </c>
      <c r="B933" s="90" t="s">
        <v>1646</v>
      </c>
      <c r="C933" s="93"/>
    </row>
    <row r="934" customHeight="1" spans="1:3">
      <c r="A934" s="89" t="s">
        <v>1647</v>
      </c>
      <c r="B934" s="90" t="s">
        <v>1648</v>
      </c>
      <c r="C934" s="93"/>
    </row>
    <row r="935" customHeight="1" spans="1:3">
      <c r="A935" s="89" t="s">
        <v>1649</v>
      </c>
      <c r="B935" s="90" t="s">
        <v>1650</v>
      </c>
      <c r="C935" s="93"/>
    </row>
    <row r="936" customHeight="1" spans="1:3">
      <c r="A936" s="89" t="s">
        <v>1651</v>
      </c>
      <c r="B936" s="90" t="s">
        <v>1652</v>
      </c>
      <c r="C936" s="93"/>
    </row>
    <row r="937" customHeight="1" spans="1:3">
      <c r="A937" s="89" t="s">
        <v>1653</v>
      </c>
      <c r="B937" s="90" t="s">
        <v>1654</v>
      </c>
      <c r="C937" s="93"/>
    </row>
    <row r="938" customHeight="1" spans="1:3">
      <c r="A938" s="89" t="s">
        <v>1655</v>
      </c>
      <c r="B938" s="90" t="s">
        <v>1656</v>
      </c>
      <c r="C938" s="93"/>
    </row>
    <row r="939" customHeight="1" spans="1:3">
      <c r="A939" s="89" t="s">
        <v>1657</v>
      </c>
      <c r="B939" s="90" t="s">
        <v>1658</v>
      </c>
      <c r="C939" s="93"/>
    </row>
    <row r="940" customHeight="1" spans="1:3">
      <c r="A940" s="89" t="s">
        <v>1659</v>
      </c>
      <c r="B940" s="90" t="s">
        <v>1660</v>
      </c>
      <c r="C940" s="93"/>
    </row>
    <row r="941" customHeight="1" spans="1:3">
      <c r="A941" s="89" t="s">
        <v>1661</v>
      </c>
      <c r="B941" s="90" t="s">
        <v>1662</v>
      </c>
      <c r="C941" s="93"/>
    </row>
    <row r="942" customHeight="1" spans="1:3">
      <c r="A942" s="89" t="s">
        <v>1663</v>
      </c>
      <c r="B942" s="90" t="s">
        <v>1664</v>
      </c>
      <c r="C942" s="93"/>
    </row>
    <row r="943" customHeight="1" spans="1:3">
      <c r="A943" s="89" t="s">
        <v>1665</v>
      </c>
      <c r="B943" s="90" t="s">
        <v>1666</v>
      </c>
      <c r="C943" s="93"/>
    </row>
    <row r="944" customHeight="1" spans="1:3">
      <c r="A944" s="89" t="s">
        <v>1667</v>
      </c>
      <c r="B944" s="90" t="s">
        <v>1668</v>
      </c>
      <c r="C944" s="93"/>
    </row>
    <row r="945" customHeight="1" spans="1:3">
      <c r="A945" s="89" t="s">
        <v>1669</v>
      </c>
      <c r="B945" s="90" t="s">
        <v>1670</v>
      </c>
      <c r="C945" s="93"/>
    </row>
    <row r="946" customHeight="1" spans="1:3">
      <c r="A946" s="89" t="s">
        <v>1671</v>
      </c>
      <c r="B946" s="90" t="s">
        <v>1616</v>
      </c>
      <c r="C946" s="93"/>
    </row>
    <row r="947" customHeight="1" spans="1:3">
      <c r="A947" s="89" t="s">
        <v>1672</v>
      </c>
      <c r="B947" s="90" t="s">
        <v>1673</v>
      </c>
      <c r="C947" s="93"/>
    </row>
    <row r="948" customHeight="1" spans="1:3">
      <c r="A948" s="89" t="s">
        <v>1674</v>
      </c>
      <c r="B948" s="90" t="s">
        <v>1675</v>
      </c>
      <c r="C948" s="93"/>
    </row>
    <row r="949" customHeight="1" spans="1:3">
      <c r="A949" s="89" t="s">
        <v>1676</v>
      </c>
      <c r="B949" s="90" t="s">
        <v>1677</v>
      </c>
      <c r="C949" s="93"/>
    </row>
    <row r="950" customHeight="1" spans="1:3">
      <c r="A950" s="89" t="s">
        <v>1678</v>
      </c>
      <c r="B950" s="90" t="s">
        <v>1679</v>
      </c>
      <c r="C950" s="93"/>
    </row>
    <row r="951" customHeight="1" spans="1:3">
      <c r="A951" s="89" t="s">
        <v>1680</v>
      </c>
      <c r="B951" s="90" t="s">
        <v>1681</v>
      </c>
      <c r="C951" s="93"/>
    </row>
    <row r="952" customHeight="1" spans="1:3">
      <c r="A952" s="89" t="s">
        <v>1682</v>
      </c>
      <c r="B952" s="90" t="s">
        <v>1683</v>
      </c>
      <c r="C952" s="94">
        <f>SUM(C953:C958)</f>
        <v>0</v>
      </c>
    </row>
    <row r="953" customHeight="1" spans="1:3">
      <c r="A953" s="89" t="s">
        <v>1684</v>
      </c>
      <c r="B953" s="90" t="s">
        <v>1685</v>
      </c>
      <c r="C953" s="93"/>
    </row>
    <row r="954" customHeight="1" spans="1:3">
      <c r="A954" s="89" t="s">
        <v>1686</v>
      </c>
      <c r="B954" s="90" t="s">
        <v>1687</v>
      </c>
      <c r="C954" s="93"/>
    </row>
    <row r="955" customHeight="1" spans="1:3">
      <c r="A955" s="89" t="s">
        <v>1688</v>
      </c>
      <c r="B955" s="90" t="s">
        <v>1689</v>
      </c>
      <c r="C955" s="93"/>
    </row>
    <row r="956" customHeight="1" spans="1:3">
      <c r="A956" s="89" t="s">
        <v>1690</v>
      </c>
      <c r="B956" s="90" t="s">
        <v>1691</v>
      </c>
      <c r="C956" s="93"/>
    </row>
    <row r="957" customHeight="1" spans="1:3">
      <c r="A957" s="89" t="s">
        <v>1692</v>
      </c>
      <c r="B957" s="90" t="s">
        <v>1693</v>
      </c>
      <c r="C957" s="93"/>
    </row>
    <row r="958" customHeight="1" spans="1:3">
      <c r="A958" s="89" t="s">
        <v>1694</v>
      </c>
      <c r="B958" s="90" t="s">
        <v>1695</v>
      </c>
      <c r="C958" s="93"/>
    </row>
    <row r="959" customHeight="1" spans="1:3">
      <c r="A959" s="89" t="s">
        <v>1696</v>
      </c>
      <c r="B959" s="90" t="s">
        <v>1697</v>
      </c>
      <c r="C959" s="94">
        <f>SUM(C960:C964)</f>
        <v>0</v>
      </c>
    </row>
    <row r="960" customHeight="1" spans="1:3">
      <c r="A960" s="89" t="s">
        <v>1698</v>
      </c>
      <c r="B960" s="90" t="s">
        <v>1699</v>
      </c>
      <c r="C960" s="93"/>
    </row>
    <row r="961" customHeight="1" spans="1:3">
      <c r="A961" s="89" t="s">
        <v>1700</v>
      </c>
      <c r="B961" s="90" t="s">
        <v>1701</v>
      </c>
      <c r="C961" s="93"/>
    </row>
    <row r="962" customHeight="1" spans="1:3">
      <c r="A962" s="89" t="s">
        <v>1702</v>
      </c>
      <c r="B962" s="90" t="s">
        <v>1703</v>
      </c>
      <c r="C962" s="93"/>
    </row>
    <row r="963" customHeight="1" spans="1:3">
      <c r="A963" s="89" t="s">
        <v>1704</v>
      </c>
      <c r="B963" s="90" t="s">
        <v>1705</v>
      </c>
      <c r="C963" s="93"/>
    </row>
    <row r="964" customHeight="1" spans="1:3">
      <c r="A964" s="89" t="s">
        <v>1706</v>
      </c>
      <c r="B964" s="90" t="s">
        <v>1707</v>
      </c>
      <c r="C964" s="93"/>
    </row>
    <row r="965" customHeight="1" spans="1:3">
      <c r="A965" s="89" t="s">
        <v>1708</v>
      </c>
      <c r="B965" s="90" t="s">
        <v>1709</v>
      </c>
      <c r="C965" s="94">
        <f>SUM(C966:C970)</f>
        <v>0</v>
      </c>
    </row>
    <row r="966" customHeight="1" spans="1:3">
      <c r="A966" s="89" t="s">
        <v>1710</v>
      </c>
      <c r="B966" s="90" t="s">
        <v>1711</v>
      </c>
      <c r="C966" s="93"/>
    </row>
    <row r="967" customHeight="1" spans="1:3">
      <c r="A967" s="89" t="s">
        <v>1712</v>
      </c>
      <c r="B967" s="90" t="s">
        <v>1713</v>
      </c>
      <c r="C967" s="93"/>
    </row>
    <row r="968" customHeight="1" spans="1:3">
      <c r="A968" s="89" t="s">
        <v>1714</v>
      </c>
      <c r="B968" s="90" t="s">
        <v>1715</v>
      </c>
      <c r="C968" s="93"/>
    </row>
    <row r="969" customHeight="1" spans="1:3">
      <c r="A969" s="89" t="s">
        <v>1716</v>
      </c>
      <c r="B969" s="90" t="s">
        <v>1717</v>
      </c>
      <c r="C969" s="93"/>
    </row>
    <row r="970" customHeight="1" spans="1:3">
      <c r="A970" s="89" t="s">
        <v>1718</v>
      </c>
      <c r="B970" s="90" t="s">
        <v>1719</v>
      </c>
      <c r="C970" s="93"/>
    </row>
    <row r="971" customHeight="1" spans="1:3">
      <c r="A971" s="89" t="s">
        <v>1720</v>
      </c>
      <c r="B971" s="90" t="s">
        <v>1721</v>
      </c>
      <c r="C971" s="94">
        <f>SUM(C972:C973)</f>
        <v>0</v>
      </c>
    </row>
    <row r="972" customHeight="1" spans="1:3">
      <c r="A972" s="89" t="s">
        <v>1722</v>
      </c>
      <c r="B972" s="90" t="s">
        <v>1723</v>
      </c>
      <c r="C972" s="93"/>
    </row>
    <row r="973" customHeight="1" spans="1:3">
      <c r="A973" s="89" t="s">
        <v>1724</v>
      </c>
      <c r="B973" s="90" t="s">
        <v>1725</v>
      </c>
      <c r="C973" s="93"/>
    </row>
    <row r="974" customHeight="1" spans="1:3">
      <c r="A974" s="89" t="s">
        <v>1726</v>
      </c>
      <c r="B974" s="90" t="s">
        <v>1727</v>
      </c>
      <c r="C974" s="94">
        <f>SUM(C975:C976)</f>
        <v>0</v>
      </c>
    </row>
    <row r="975" customHeight="1" spans="1:3">
      <c r="A975" s="89" t="s">
        <v>1728</v>
      </c>
      <c r="B975" s="90" t="s">
        <v>1729</v>
      </c>
      <c r="C975" s="93"/>
    </row>
    <row r="976" customHeight="1" spans="1:3">
      <c r="A976" s="89" t="s">
        <v>1730</v>
      </c>
      <c r="B976" s="90" t="s">
        <v>1727</v>
      </c>
      <c r="C976" s="93"/>
    </row>
    <row r="977" customHeight="1" spans="1:3">
      <c r="A977" s="89" t="s">
        <v>1731</v>
      </c>
      <c r="B977" s="90" t="s">
        <v>1732</v>
      </c>
      <c r="C977" s="94">
        <f>C978+C999+C1009+C1019+C1026</f>
        <v>0</v>
      </c>
    </row>
    <row r="978" customHeight="1" spans="1:3">
      <c r="A978" s="89" t="s">
        <v>1733</v>
      </c>
      <c r="B978" s="90" t="s">
        <v>1734</v>
      </c>
      <c r="C978" s="94">
        <f>SUM(C979:C998)</f>
        <v>0</v>
      </c>
    </row>
    <row r="979" customHeight="1" spans="1:3">
      <c r="A979" s="89" t="s">
        <v>1735</v>
      </c>
      <c r="B979" s="90" t="s">
        <v>63</v>
      </c>
      <c r="C979" s="93"/>
    </row>
    <row r="980" customHeight="1" spans="1:3">
      <c r="A980" s="89" t="s">
        <v>1736</v>
      </c>
      <c r="B980" s="90" t="s">
        <v>65</v>
      </c>
      <c r="C980" s="93"/>
    </row>
    <row r="981" customHeight="1" spans="1:3">
      <c r="A981" s="89" t="s">
        <v>1737</v>
      </c>
      <c r="B981" s="90" t="s">
        <v>67</v>
      </c>
      <c r="C981" s="93"/>
    </row>
    <row r="982" customHeight="1" spans="1:3">
      <c r="A982" s="89" t="s">
        <v>1738</v>
      </c>
      <c r="B982" s="90" t="s">
        <v>1739</v>
      </c>
      <c r="C982" s="93"/>
    </row>
    <row r="983" customHeight="1" spans="1:3">
      <c r="A983" s="89" t="s">
        <v>1740</v>
      </c>
      <c r="B983" s="90" t="s">
        <v>1741</v>
      </c>
      <c r="C983" s="93"/>
    </row>
    <row r="984" customHeight="1" spans="1:3">
      <c r="A984" s="89" t="s">
        <v>1742</v>
      </c>
      <c r="B984" s="90" t="s">
        <v>1743</v>
      </c>
      <c r="C984" s="93"/>
    </row>
    <row r="985" customHeight="1" spans="1:3">
      <c r="A985" s="89" t="s">
        <v>1744</v>
      </c>
      <c r="B985" s="90" t="s">
        <v>1745</v>
      </c>
      <c r="C985" s="93"/>
    </row>
    <row r="986" customHeight="1" spans="1:3">
      <c r="A986" s="89" t="s">
        <v>1746</v>
      </c>
      <c r="B986" s="90" t="s">
        <v>1747</v>
      </c>
      <c r="C986" s="93"/>
    </row>
    <row r="987" customHeight="1" spans="1:3">
      <c r="A987" s="89" t="s">
        <v>1748</v>
      </c>
      <c r="B987" s="90" t="s">
        <v>1749</v>
      </c>
      <c r="C987" s="93"/>
    </row>
    <row r="988" customHeight="1" spans="1:3">
      <c r="A988" s="89" t="s">
        <v>1750</v>
      </c>
      <c r="B988" s="90" t="s">
        <v>1751</v>
      </c>
      <c r="C988" s="93"/>
    </row>
    <row r="989" customHeight="1" spans="1:3">
      <c r="A989" s="89" t="s">
        <v>1752</v>
      </c>
      <c r="B989" s="90" t="s">
        <v>1753</v>
      </c>
      <c r="C989" s="93"/>
    </row>
    <row r="990" customHeight="1" spans="1:3">
      <c r="A990" s="89" t="s">
        <v>1754</v>
      </c>
      <c r="B990" s="90" t="s">
        <v>1755</v>
      </c>
      <c r="C990" s="93"/>
    </row>
    <row r="991" customHeight="1" spans="1:3">
      <c r="A991" s="89" t="s">
        <v>1756</v>
      </c>
      <c r="B991" s="90" t="s">
        <v>1757</v>
      </c>
      <c r="C991" s="93"/>
    </row>
    <row r="992" customHeight="1" spans="1:3">
      <c r="A992" s="89" t="s">
        <v>1758</v>
      </c>
      <c r="B992" s="90" t="s">
        <v>1759</v>
      </c>
      <c r="C992" s="93"/>
    </row>
    <row r="993" customHeight="1" spans="1:3">
      <c r="A993" s="89" t="s">
        <v>1760</v>
      </c>
      <c r="B993" s="90" t="s">
        <v>1761</v>
      </c>
      <c r="C993" s="93"/>
    </row>
    <row r="994" customHeight="1" spans="1:3">
      <c r="A994" s="89" t="s">
        <v>1762</v>
      </c>
      <c r="B994" s="90" t="s">
        <v>1763</v>
      </c>
      <c r="C994" s="93"/>
    </row>
    <row r="995" customHeight="1" spans="1:3">
      <c r="A995" s="89" t="s">
        <v>1764</v>
      </c>
      <c r="B995" s="90" t="s">
        <v>1765</v>
      </c>
      <c r="C995" s="93"/>
    </row>
    <row r="996" customHeight="1" spans="1:3">
      <c r="A996" s="89" t="s">
        <v>1766</v>
      </c>
      <c r="B996" s="90" t="s">
        <v>1767</v>
      </c>
      <c r="C996" s="93"/>
    </row>
    <row r="997" customHeight="1" spans="1:3">
      <c r="A997" s="89" t="s">
        <v>1768</v>
      </c>
      <c r="B997" s="90" t="s">
        <v>1769</v>
      </c>
      <c r="C997" s="93"/>
    </row>
    <row r="998" customHeight="1" spans="1:3">
      <c r="A998" s="89" t="s">
        <v>1770</v>
      </c>
      <c r="B998" s="90" t="s">
        <v>1771</v>
      </c>
      <c r="C998" s="93"/>
    </row>
    <row r="999" customHeight="1" spans="1:3">
      <c r="A999" s="89" t="s">
        <v>1772</v>
      </c>
      <c r="B999" s="90" t="s">
        <v>1773</v>
      </c>
      <c r="C999" s="94">
        <f>SUM(C1000:C1008)</f>
        <v>0</v>
      </c>
    </row>
    <row r="1000" customHeight="1" spans="1:3">
      <c r="A1000" s="89" t="s">
        <v>1774</v>
      </c>
      <c r="B1000" s="90" t="s">
        <v>63</v>
      </c>
      <c r="C1000" s="93"/>
    </row>
    <row r="1001" customHeight="1" spans="1:3">
      <c r="A1001" s="89" t="s">
        <v>1775</v>
      </c>
      <c r="B1001" s="90" t="s">
        <v>65</v>
      </c>
      <c r="C1001" s="93"/>
    </row>
    <row r="1002" customHeight="1" spans="1:3">
      <c r="A1002" s="89" t="s">
        <v>1776</v>
      </c>
      <c r="B1002" s="90" t="s">
        <v>67</v>
      </c>
      <c r="C1002" s="93"/>
    </row>
    <row r="1003" customHeight="1" spans="1:3">
      <c r="A1003" s="89" t="s">
        <v>1777</v>
      </c>
      <c r="B1003" s="90" t="s">
        <v>1778</v>
      </c>
      <c r="C1003" s="93"/>
    </row>
    <row r="1004" customHeight="1" spans="1:3">
      <c r="A1004" s="89" t="s">
        <v>1779</v>
      </c>
      <c r="B1004" s="90" t="s">
        <v>1780</v>
      </c>
      <c r="C1004" s="93"/>
    </row>
    <row r="1005" customHeight="1" spans="1:3">
      <c r="A1005" s="89" t="s">
        <v>1781</v>
      </c>
      <c r="B1005" s="90" t="s">
        <v>1782</v>
      </c>
      <c r="C1005" s="93"/>
    </row>
    <row r="1006" customHeight="1" spans="1:3">
      <c r="A1006" s="89" t="s">
        <v>1783</v>
      </c>
      <c r="B1006" s="90" t="s">
        <v>1784</v>
      </c>
      <c r="C1006" s="93"/>
    </row>
    <row r="1007" customHeight="1" spans="1:3">
      <c r="A1007" s="89" t="s">
        <v>1785</v>
      </c>
      <c r="B1007" s="90" t="s">
        <v>1786</v>
      </c>
      <c r="C1007" s="93"/>
    </row>
    <row r="1008" customHeight="1" spans="1:3">
      <c r="A1008" s="89" t="s">
        <v>1787</v>
      </c>
      <c r="B1008" s="90" t="s">
        <v>1788</v>
      </c>
      <c r="C1008" s="93"/>
    </row>
    <row r="1009" customHeight="1" spans="1:3">
      <c r="A1009" s="89" t="s">
        <v>1789</v>
      </c>
      <c r="B1009" s="90" t="s">
        <v>1790</v>
      </c>
      <c r="C1009" s="94">
        <f>SUM(C1010:C1018)</f>
        <v>0</v>
      </c>
    </row>
    <row r="1010" customHeight="1" spans="1:3">
      <c r="A1010" s="89" t="s">
        <v>1791</v>
      </c>
      <c r="B1010" s="90" t="s">
        <v>63</v>
      </c>
      <c r="C1010" s="93"/>
    </row>
    <row r="1011" customHeight="1" spans="1:3">
      <c r="A1011" s="89" t="s">
        <v>1792</v>
      </c>
      <c r="B1011" s="90" t="s">
        <v>65</v>
      </c>
      <c r="C1011" s="93"/>
    </row>
    <row r="1012" customHeight="1" spans="1:3">
      <c r="A1012" s="89" t="s">
        <v>1793</v>
      </c>
      <c r="B1012" s="90" t="s">
        <v>67</v>
      </c>
      <c r="C1012" s="93"/>
    </row>
    <row r="1013" customHeight="1" spans="1:3">
      <c r="A1013" s="89" t="s">
        <v>1794</v>
      </c>
      <c r="B1013" s="90" t="s">
        <v>1795</v>
      </c>
      <c r="C1013" s="93"/>
    </row>
    <row r="1014" customHeight="1" spans="1:3">
      <c r="A1014" s="89" t="s">
        <v>1796</v>
      </c>
      <c r="B1014" s="90" t="s">
        <v>1797</v>
      </c>
      <c r="C1014" s="93"/>
    </row>
    <row r="1015" customHeight="1" spans="1:3">
      <c r="A1015" s="89" t="s">
        <v>1798</v>
      </c>
      <c r="B1015" s="90" t="s">
        <v>1799</v>
      </c>
      <c r="C1015" s="93"/>
    </row>
    <row r="1016" customHeight="1" spans="1:3">
      <c r="A1016" s="89" t="s">
        <v>1800</v>
      </c>
      <c r="B1016" s="90" t="s">
        <v>1801</v>
      </c>
      <c r="C1016" s="93"/>
    </row>
    <row r="1017" customHeight="1" spans="1:3">
      <c r="A1017" s="89" t="s">
        <v>1802</v>
      </c>
      <c r="B1017" s="90" t="s">
        <v>1803</v>
      </c>
      <c r="C1017" s="93"/>
    </row>
    <row r="1018" customHeight="1" spans="1:3">
      <c r="A1018" s="89" t="s">
        <v>1804</v>
      </c>
      <c r="B1018" s="90" t="s">
        <v>1805</v>
      </c>
      <c r="C1018" s="93"/>
    </row>
    <row r="1019" customHeight="1" spans="1:3">
      <c r="A1019" s="89" t="s">
        <v>1806</v>
      </c>
      <c r="B1019" s="90" t="s">
        <v>1807</v>
      </c>
      <c r="C1019" s="94">
        <f>SUM(C1020:C1025)</f>
        <v>0</v>
      </c>
    </row>
    <row r="1020" customHeight="1" spans="1:3">
      <c r="A1020" s="89" t="s">
        <v>1808</v>
      </c>
      <c r="B1020" s="90" t="s">
        <v>63</v>
      </c>
      <c r="C1020" s="93"/>
    </row>
    <row r="1021" customHeight="1" spans="1:3">
      <c r="A1021" s="89" t="s">
        <v>1809</v>
      </c>
      <c r="B1021" s="90" t="s">
        <v>65</v>
      </c>
      <c r="C1021" s="93"/>
    </row>
    <row r="1022" customHeight="1" spans="1:3">
      <c r="A1022" s="89" t="s">
        <v>1810</v>
      </c>
      <c r="B1022" s="90" t="s">
        <v>67</v>
      </c>
      <c r="C1022" s="93"/>
    </row>
    <row r="1023" customHeight="1" spans="1:3">
      <c r="A1023" s="89" t="s">
        <v>1811</v>
      </c>
      <c r="B1023" s="90" t="s">
        <v>1786</v>
      </c>
      <c r="C1023" s="93"/>
    </row>
    <row r="1024" customHeight="1" spans="1:3">
      <c r="A1024" s="89" t="s">
        <v>1812</v>
      </c>
      <c r="B1024" s="90" t="s">
        <v>1813</v>
      </c>
      <c r="C1024" s="93"/>
    </row>
    <row r="1025" customHeight="1" spans="1:3">
      <c r="A1025" s="89" t="s">
        <v>1814</v>
      </c>
      <c r="B1025" s="90" t="s">
        <v>1815</v>
      </c>
      <c r="C1025" s="93"/>
    </row>
    <row r="1026" customHeight="1" spans="1:3">
      <c r="A1026" s="89" t="s">
        <v>1816</v>
      </c>
      <c r="B1026" s="90" t="s">
        <v>1817</v>
      </c>
      <c r="C1026" s="94">
        <f>SUM(C1027:C1028)</f>
        <v>0</v>
      </c>
    </row>
    <row r="1027" customHeight="1" spans="1:3">
      <c r="A1027" s="89" t="s">
        <v>1818</v>
      </c>
      <c r="B1027" s="90" t="s">
        <v>1819</v>
      </c>
      <c r="C1027" s="93"/>
    </row>
    <row r="1028" customHeight="1" spans="1:3">
      <c r="A1028" s="89" t="s">
        <v>1820</v>
      </c>
      <c r="B1028" s="90" t="s">
        <v>1817</v>
      </c>
      <c r="C1028" s="93"/>
    </row>
    <row r="1029" customHeight="1" spans="1:3">
      <c r="A1029" s="89" t="s">
        <v>1821</v>
      </c>
      <c r="B1029" s="90" t="s">
        <v>1822</v>
      </c>
      <c r="C1029" s="94">
        <f>C1030+C1040+C1056+C1061+C1072+C1078+C1086</f>
        <v>7078</v>
      </c>
    </row>
    <row r="1030" customHeight="1" spans="1:3">
      <c r="A1030" s="89" t="s">
        <v>1823</v>
      </c>
      <c r="B1030" s="90" t="s">
        <v>1824</v>
      </c>
      <c r="C1030" s="94">
        <f>SUM(C1031:C1039)</f>
        <v>0</v>
      </c>
    </row>
    <row r="1031" customHeight="1" spans="1:3">
      <c r="A1031" s="89" t="s">
        <v>1825</v>
      </c>
      <c r="B1031" s="90" t="s">
        <v>63</v>
      </c>
      <c r="C1031" s="93"/>
    </row>
    <row r="1032" customHeight="1" spans="1:3">
      <c r="A1032" s="89" t="s">
        <v>1826</v>
      </c>
      <c r="B1032" s="90" t="s">
        <v>65</v>
      </c>
      <c r="C1032" s="93"/>
    </row>
    <row r="1033" customHeight="1" spans="1:3">
      <c r="A1033" s="89" t="s">
        <v>1827</v>
      </c>
      <c r="B1033" s="90" t="s">
        <v>67</v>
      </c>
      <c r="C1033" s="93"/>
    </row>
    <row r="1034" customHeight="1" spans="1:3">
      <c r="A1034" s="89" t="s">
        <v>1828</v>
      </c>
      <c r="B1034" s="90" t="s">
        <v>1829</v>
      </c>
      <c r="C1034" s="93"/>
    </row>
    <row r="1035" s="79" customFormat="1" customHeight="1" spans="1:3">
      <c r="A1035" s="89" t="s">
        <v>1830</v>
      </c>
      <c r="B1035" s="90" t="s">
        <v>1831</v>
      </c>
      <c r="C1035" s="93"/>
    </row>
    <row r="1036" customHeight="1" spans="1:3">
      <c r="A1036" s="89" t="s">
        <v>1832</v>
      </c>
      <c r="B1036" s="90" t="s">
        <v>1833</v>
      </c>
      <c r="C1036" s="93"/>
    </row>
    <row r="1037" customHeight="1" spans="1:3">
      <c r="A1037" s="89" t="s">
        <v>1834</v>
      </c>
      <c r="B1037" s="90" t="s">
        <v>1835</v>
      </c>
      <c r="C1037" s="93"/>
    </row>
    <row r="1038" customHeight="1" spans="1:3">
      <c r="A1038" s="89" t="s">
        <v>1836</v>
      </c>
      <c r="B1038" s="90" t="s">
        <v>1837</v>
      </c>
      <c r="C1038" s="93"/>
    </row>
    <row r="1039" customHeight="1" spans="1:3">
      <c r="A1039" s="89" t="s">
        <v>1838</v>
      </c>
      <c r="B1039" s="90" t="s">
        <v>1839</v>
      </c>
      <c r="C1039" s="93"/>
    </row>
    <row r="1040" customHeight="1" spans="1:3">
      <c r="A1040" s="89" t="s">
        <v>1840</v>
      </c>
      <c r="B1040" s="90" t="s">
        <v>1841</v>
      </c>
      <c r="C1040" s="94">
        <f>SUM(C1041:C1055)</f>
        <v>0</v>
      </c>
    </row>
    <row r="1041" customHeight="1" spans="1:3">
      <c r="A1041" s="89" t="s">
        <v>1842</v>
      </c>
      <c r="B1041" s="90" t="s">
        <v>63</v>
      </c>
      <c r="C1041" s="93"/>
    </row>
    <row r="1042" customHeight="1" spans="1:3">
      <c r="A1042" s="89" t="s">
        <v>1843</v>
      </c>
      <c r="B1042" s="90" t="s">
        <v>65</v>
      </c>
      <c r="C1042" s="93"/>
    </row>
    <row r="1043" customHeight="1" spans="1:3">
      <c r="A1043" s="89" t="s">
        <v>1844</v>
      </c>
      <c r="B1043" s="90" t="s">
        <v>67</v>
      </c>
      <c r="C1043" s="93"/>
    </row>
    <row r="1044" customHeight="1" spans="1:3">
      <c r="A1044" s="89" t="s">
        <v>1845</v>
      </c>
      <c r="B1044" s="90" t="s">
        <v>1846</v>
      </c>
      <c r="C1044" s="93"/>
    </row>
    <row r="1045" customHeight="1" spans="1:3">
      <c r="A1045" s="89" t="s">
        <v>1847</v>
      </c>
      <c r="B1045" s="90" t="s">
        <v>1848</v>
      </c>
      <c r="C1045" s="93"/>
    </row>
    <row r="1046" customHeight="1" spans="1:3">
      <c r="A1046" s="89" t="s">
        <v>1849</v>
      </c>
      <c r="B1046" s="90" t="s">
        <v>1850</v>
      </c>
      <c r="C1046" s="93"/>
    </row>
    <row r="1047" customHeight="1" spans="1:3">
      <c r="A1047" s="89" t="s">
        <v>1851</v>
      </c>
      <c r="B1047" s="90" t="s">
        <v>1852</v>
      </c>
      <c r="C1047" s="93"/>
    </row>
    <row r="1048" customHeight="1" spans="1:3">
      <c r="A1048" s="89" t="s">
        <v>1853</v>
      </c>
      <c r="B1048" s="90" t="s">
        <v>1854</v>
      </c>
      <c r="C1048" s="93"/>
    </row>
    <row r="1049" customHeight="1" spans="1:3">
      <c r="A1049" s="89" t="s">
        <v>1855</v>
      </c>
      <c r="B1049" s="90" t="s">
        <v>1856</v>
      </c>
      <c r="C1049" s="93"/>
    </row>
    <row r="1050" customHeight="1" spans="1:3">
      <c r="A1050" s="89" t="s">
        <v>1857</v>
      </c>
      <c r="B1050" s="90" t="s">
        <v>1858</v>
      </c>
      <c r="C1050" s="93"/>
    </row>
    <row r="1051" customHeight="1" spans="1:3">
      <c r="A1051" s="89" t="s">
        <v>1859</v>
      </c>
      <c r="B1051" s="90" t="s">
        <v>1860</v>
      </c>
      <c r="C1051" s="93"/>
    </row>
    <row r="1052" customHeight="1" spans="1:3">
      <c r="A1052" s="89" t="s">
        <v>1861</v>
      </c>
      <c r="B1052" s="90" t="s">
        <v>1862</v>
      </c>
      <c r="C1052" s="93"/>
    </row>
    <row r="1053" customHeight="1" spans="1:3">
      <c r="A1053" s="89" t="s">
        <v>1863</v>
      </c>
      <c r="B1053" s="90" t="s">
        <v>1864</v>
      </c>
      <c r="C1053" s="93"/>
    </row>
    <row r="1054" customHeight="1" spans="1:3">
      <c r="A1054" s="89" t="s">
        <v>1865</v>
      </c>
      <c r="B1054" s="90" t="s">
        <v>1866</v>
      </c>
      <c r="C1054" s="93"/>
    </row>
    <row r="1055" customHeight="1" spans="1:3">
      <c r="A1055" s="89" t="s">
        <v>1867</v>
      </c>
      <c r="B1055" s="90" t="s">
        <v>1868</v>
      </c>
      <c r="C1055" s="93"/>
    </row>
    <row r="1056" customHeight="1" spans="1:3">
      <c r="A1056" s="89" t="s">
        <v>1869</v>
      </c>
      <c r="B1056" s="90" t="s">
        <v>1870</v>
      </c>
      <c r="C1056" s="94">
        <f>SUM(C1057:C1060)</f>
        <v>0</v>
      </c>
    </row>
    <row r="1057" customHeight="1" spans="1:3">
      <c r="A1057" s="89" t="s">
        <v>1871</v>
      </c>
      <c r="B1057" s="90" t="s">
        <v>63</v>
      </c>
      <c r="C1057" s="93"/>
    </row>
    <row r="1058" customHeight="1" spans="1:3">
      <c r="A1058" s="89" t="s">
        <v>1872</v>
      </c>
      <c r="B1058" s="90" t="s">
        <v>65</v>
      </c>
      <c r="C1058" s="93"/>
    </row>
    <row r="1059" customHeight="1" spans="1:3">
      <c r="A1059" s="89" t="s">
        <v>1873</v>
      </c>
      <c r="B1059" s="90" t="s">
        <v>67</v>
      </c>
      <c r="C1059" s="93"/>
    </row>
    <row r="1060" customHeight="1" spans="1:3">
      <c r="A1060" s="89" t="s">
        <v>1874</v>
      </c>
      <c r="B1060" s="90" t="s">
        <v>1875</v>
      </c>
      <c r="C1060" s="93"/>
    </row>
    <row r="1061" customHeight="1" spans="1:3">
      <c r="A1061" s="89" t="s">
        <v>1876</v>
      </c>
      <c r="B1061" s="90" t="s">
        <v>1877</v>
      </c>
      <c r="C1061" s="94">
        <f>SUM(C1062:C1071)</f>
        <v>0</v>
      </c>
    </row>
    <row r="1062" customHeight="1" spans="1:3">
      <c r="A1062" s="89" t="s">
        <v>1878</v>
      </c>
      <c r="B1062" s="90" t="s">
        <v>63</v>
      </c>
      <c r="C1062" s="93"/>
    </row>
    <row r="1063" customHeight="1" spans="1:3">
      <c r="A1063" s="89" t="s">
        <v>1879</v>
      </c>
      <c r="B1063" s="90" t="s">
        <v>65</v>
      </c>
      <c r="C1063" s="93"/>
    </row>
    <row r="1064" customHeight="1" spans="1:3">
      <c r="A1064" s="89" t="s">
        <v>1880</v>
      </c>
      <c r="B1064" s="90" t="s">
        <v>67</v>
      </c>
      <c r="C1064" s="93"/>
    </row>
    <row r="1065" customHeight="1" spans="1:3">
      <c r="A1065" s="89" t="s">
        <v>1881</v>
      </c>
      <c r="B1065" s="90" t="s">
        <v>1882</v>
      </c>
      <c r="C1065" s="93"/>
    </row>
    <row r="1066" customHeight="1" spans="1:3">
      <c r="A1066" s="89" t="s">
        <v>1883</v>
      </c>
      <c r="B1066" s="90" t="s">
        <v>1884</v>
      </c>
      <c r="C1066" s="93"/>
    </row>
    <row r="1067" customHeight="1" spans="1:3">
      <c r="A1067" s="89" t="s">
        <v>1885</v>
      </c>
      <c r="B1067" s="90" t="s">
        <v>1886</v>
      </c>
      <c r="C1067" s="93"/>
    </row>
    <row r="1068" customHeight="1" spans="1:3">
      <c r="A1068" s="89" t="s">
        <v>1887</v>
      </c>
      <c r="B1068" s="90" t="s">
        <v>1888</v>
      </c>
      <c r="C1068" s="93"/>
    </row>
    <row r="1069" customHeight="1" spans="1:3">
      <c r="A1069" s="89" t="s">
        <v>1889</v>
      </c>
      <c r="B1069" s="90" t="s">
        <v>1890</v>
      </c>
      <c r="C1069" s="93"/>
    </row>
    <row r="1070" customHeight="1" spans="1:3">
      <c r="A1070" s="89" t="s">
        <v>1891</v>
      </c>
      <c r="B1070" s="90" t="s">
        <v>81</v>
      </c>
      <c r="C1070" s="93"/>
    </row>
    <row r="1071" customHeight="1" spans="1:3">
      <c r="A1071" s="89" t="s">
        <v>1892</v>
      </c>
      <c r="B1071" s="90" t="s">
        <v>1893</v>
      </c>
      <c r="C1071" s="93"/>
    </row>
    <row r="1072" customHeight="1" spans="1:3">
      <c r="A1072" s="89" t="s">
        <v>1894</v>
      </c>
      <c r="B1072" s="90" t="s">
        <v>1895</v>
      </c>
      <c r="C1072" s="94">
        <f>SUM(C1073:C1077)</f>
        <v>0</v>
      </c>
    </row>
    <row r="1073" customHeight="1" spans="1:3">
      <c r="A1073" s="89" t="s">
        <v>1896</v>
      </c>
      <c r="B1073" s="90" t="s">
        <v>63</v>
      </c>
      <c r="C1073" s="93"/>
    </row>
    <row r="1074" customHeight="1" spans="1:3">
      <c r="A1074" s="89" t="s">
        <v>1897</v>
      </c>
      <c r="B1074" s="90" t="s">
        <v>65</v>
      </c>
      <c r="C1074" s="93"/>
    </row>
    <row r="1075" customHeight="1" spans="1:3">
      <c r="A1075" s="89" t="s">
        <v>1898</v>
      </c>
      <c r="B1075" s="90" t="s">
        <v>67</v>
      </c>
      <c r="C1075" s="93"/>
    </row>
    <row r="1076" customHeight="1" spans="1:3">
      <c r="A1076" s="89" t="s">
        <v>1899</v>
      </c>
      <c r="B1076" s="90" t="s">
        <v>1900</v>
      </c>
      <c r="C1076" s="93"/>
    </row>
    <row r="1077" customHeight="1" spans="1:3">
      <c r="A1077" s="89" t="s">
        <v>1901</v>
      </c>
      <c r="B1077" s="90" t="s">
        <v>1902</v>
      </c>
      <c r="C1077" s="93"/>
    </row>
    <row r="1078" customHeight="1" spans="1:3">
      <c r="A1078" s="89" t="s">
        <v>1903</v>
      </c>
      <c r="B1078" s="90" t="s">
        <v>1904</v>
      </c>
      <c r="C1078" s="94">
        <f>SUM(C1079:C1085)</f>
        <v>2106.8</v>
      </c>
    </row>
    <row r="1079" customHeight="1" spans="1:3">
      <c r="A1079" s="89" t="s">
        <v>1905</v>
      </c>
      <c r="B1079" s="90" t="s">
        <v>63</v>
      </c>
      <c r="C1079" s="93"/>
    </row>
    <row r="1080" customHeight="1" spans="1:3">
      <c r="A1080" s="89" t="s">
        <v>1906</v>
      </c>
      <c r="B1080" s="90" t="s">
        <v>65</v>
      </c>
      <c r="C1080" s="93"/>
    </row>
    <row r="1081" customHeight="1" spans="1:3">
      <c r="A1081" s="89" t="s">
        <v>1907</v>
      </c>
      <c r="B1081" s="90" t="s">
        <v>67</v>
      </c>
      <c r="C1081" s="93"/>
    </row>
    <row r="1082" customHeight="1" spans="1:3">
      <c r="A1082" s="89" t="s">
        <v>1908</v>
      </c>
      <c r="B1082" s="90" t="s">
        <v>1909</v>
      </c>
      <c r="C1082" s="93"/>
    </row>
    <row r="1083" customHeight="1" spans="1:3">
      <c r="A1083" s="89" t="s">
        <v>1910</v>
      </c>
      <c r="B1083" s="90" t="s">
        <v>1911</v>
      </c>
      <c r="C1083" s="93"/>
    </row>
    <row r="1084" customHeight="1" spans="1:3">
      <c r="A1084" s="89" t="s">
        <v>1912</v>
      </c>
      <c r="B1084" s="90" t="s">
        <v>1913</v>
      </c>
      <c r="C1084" s="93"/>
    </row>
    <row r="1085" customHeight="1" spans="1:3">
      <c r="A1085" s="89" t="s">
        <v>1914</v>
      </c>
      <c r="B1085" s="90" t="s">
        <v>1915</v>
      </c>
      <c r="C1085" s="93">
        <v>2106.8</v>
      </c>
    </row>
    <row r="1086" customHeight="1" spans="1:3">
      <c r="A1086" s="89" t="s">
        <v>1916</v>
      </c>
      <c r="B1086" s="90" t="s">
        <v>1917</v>
      </c>
      <c r="C1086" s="94">
        <f>SUM(C1087:C1091)</f>
        <v>4971.2</v>
      </c>
    </row>
    <row r="1087" customHeight="1" spans="1:3">
      <c r="A1087" s="89" t="s">
        <v>1918</v>
      </c>
      <c r="B1087" s="90" t="s">
        <v>1919</v>
      </c>
      <c r="C1087" s="93"/>
    </row>
    <row r="1088" customHeight="1" spans="1:3">
      <c r="A1088" s="89" t="s">
        <v>1920</v>
      </c>
      <c r="B1088" s="90" t="s">
        <v>1921</v>
      </c>
      <c r="C1088" s="93"/>
    </row>
    <row r="1089" customHeight="1" spans="1:3">
      <c r="A1089" s="89" t="s">
        <v>1922</v>
      </c>
      <c r="B1089" s="90" t="s">
        <v>1923</v>
      </c>
      <c r="C1089" s="93"/>
    </row>
    <row r="1090" customHeight="1" spans="1:3">
      <c r="A1090" s="89" t="s">
        <v>1924</v>
      </c>
      <c r="B1090" s="90" t="s">
        <v>1925</v>
      </c>
      <c r="C1090" s="93"/>
    </row>
    <row r="1091" customHeight="1" spans="1:3">
      <c r="A1091" s="89" t="s">
        <v>1926</v>
      </c>
      <c r="B1091" s="90" t="s">
        <v>1917</v>
      </c>
      <c r="C1091" s="93">
        <v>4971.2</v>
      </c>
    </row>
    <row r="1092" customHeight="1" spans="1:3">
      <c r="A1092" s="89" t="s">
        <v>1927</v>
      </c>
      <c r="B1092" s="90" t="s">
        <v>1928</v>
      </c>
      <c r="C1092" s="94">
        <f>C1093+C1103+C1109</f>
        <v>0</v>
      </c>
    </row>
    <row r="1093" customHeight="1" spans="1:3">
      <c r="A1093" s="89" t="s">
        <v>1929</v>
      </c>
      <c r="B1093" s="90" t="s">
        <v>1930</v>
      </c>
      <c r="C1093" s="94">
        <f>SUM(C1094:C1102)</f>
        <v>0</v>
      </c>
    </row>
    <row r="1094" customHeight="1" spans="1:3">
      <c r="A1094" s="89" t="s">
        <v>1931</v>
      </c>
      <c r="B1094" s="90" t="s">
        <v>63</v>
      </c>
      <c r="C1094" s="93"/>
    </row>
    <row r="1095" customHeight="1" spans="1:3">
      <c r="A1095" s="89" t="s">
        <v>1932</v>
      </c>
      <c r="B1095" s="90" t="s">
        <v>65</v>
      </c>
      <c r="C1095" s="93"/>
    </row>
    <row r="1096" customHeight="1" spans="1:3">
      <c r="A1096" s="89" t="s">
        <v>1933</v>
      </c>
      <c r="B1096" s="90" t="s">
        <v>67</v>
      </c>
      <c r="C1096" s="93"/>
    </row>
    <row r="1097" customHeight="1" spans="1:3">
      <c r="A1097" s="89" t="s">
        <v>1934</v>
      </c>
      <c r="B1097" s="90" t="s">
        <v>1935</v>
      </c>
      <c r="C1097" s="93"/>
    </row>
    <row r="1098" customHeight="1" spans="1:3">
      <c r="A1098" s="89" t="s">
        <v>1936</v>
      </c>
      <c r="B1098" s="90" t="s">
        <v>1937</v>
      </c>
      <c r="C1098" s="93"/>
    </row>
    <row r="1099" customHeight="1" spans="1:3">
      <c r="A1099" s="89" t="s">
        <v>1938</v>
      </c>
      <c r="B1099" s="90" t="s">
        <v>1939</v>
      </c>
      <c r="C1099" s="93"/>
    </row>
    <row r="1100" customHeight="1" spans="1:3">
      <c r="A1100" s="89" t="s">
        <v>1940</v>
      </c>
      <c r="B1100" s="90" t="s">
        <v>1941</v>
      </c>
      <c r="C1100" s="93"/>
    </row>
    <row r="1101" customHeight="1" spans="1:3">
      <c r="A1101" s="89" t="s">
        <v>1942</v>
      </c>
      <c r="B1101" s="90" t="s">
        <v>81</v>
      </c>
      <c r="C1101" s="93"/>
    </row>
    <row r="1102" customHeight="1" spans="1:3">
      <c r="A1102" s="89" t="s">
        <v>1943</v>
      </c>
      <c r="B1102" s="90" t="s">
        <v>1944</v>
      </c>
      <c r="C1102" s="93"/>
    </row>
    <row r="1103" customHeight="1" spans="1:3">
      <c r="A1103" s="89" t="s">
        <v>1945</v>
      </c>
      <c r="B1103" s="90" t="s">
        <v>1946</v>
      </c>
      <c r="C1103" s="94">
        <f>SUM(C1104:C1108)</f>
        <v>0</v>
      </c>
    </row>
    <row r="1104" customHeight="1" spans="1:3">
      <c r="A1104" s="89" t="s">
        <v>1947</v>
      </c>
      <c r="B1104" s="90" t="s">
        <v>63</v>
      </c>
      <c r="C1104" s="93"/>
    </row>
    <row r="1105" customHeight="1" spans="1:3">
      <c r="A1105" s="89" t="s">
        <v>1948</v>
      </c>
      <c r="B1105" s="90" t="s">
        <v>65</v>
      </c>
      <c r="C1105" s="93"/>
    </row>
    <row r="1106" customHeight="1" spans="1:3">
      <c r="A1106" s="89" t="s">
        <v>1949</v>
      </c>
      <c r="B1106" s="90" t="s">
        <v>67</v>
      </c>
      <c r="C1106" s="93"/>
    </row>
    <row r="1107" customHeight="1" spans="1:3">
      <c r="A1107" s="89" t="s">
        <v>1950</v>
      </c>
      <c r="B1107" s="90" t="s">
        <v>1951</v>
      </c>
      <c r="C1107" s="93"/>
    </row>
    <row r="1108" customHeight="1" spans="1:3">
      <c r="A1108" s="89" t="s">
        <v>1952</v>
      </c>
      <c r="B1108" s="90" t="s">
        <v>1953</v>
      </c>
      <c r="C1108" s="93"/>
    </row>
    <row r="1109" customHeight="1" spans="1:3">
      <c r="A1109" s="89" t="s">
        <v>1954</v>
      </c>
      <c r="B1109" s="90" t="s">
        <v>1955</v>
      </c>
      <c r="C1109" s="94">
        <f>SUM(C1110:C1111)</f>
        <v>0</v>
      </c>
    </row>
    <row r="1110" customHeight="1" spans="1:3">
      <c r="A1110" s="89" t="s">
        <v>1956</v>
      </c>
      <c r="B1110" s="90" t="s">
        <v>1957</v>
      </c>
      <c r="C1110" s="93"/>
    </row>
    <row r="1111" customHeight="1" spans="1:3">
      <c r="A1111" s="89" t="s">
        <v>1958</v>
      </c>
      <c r="B1111" s="90" t="s">
        <v>1955</v>
      </c>
      <c r="C1111" s="93"/>
    </row>
    <row r="1112" customHeight="1" spans="1:3">
      <c r="A1112" s="89" t="s">
        <v>1959</v>
      </c>
      <c r="B1112" s="90" t="s">
        <v>1960</v>
      </c>
      <c r="C1112" s="94">
        <f>C1113+C1120+C1130+C1136+C1138</f>
        <v>0</v>
      </c>
    </row>
    <row r="1113" customHeight="1" spans="1:3">
      <c r="A1113" s="89" t="s">
        <v>1961</v>
      </c>
      <c r="B1113" s="90" t="s">
        <v>1962</v>
      </c>
      <c r="C1113" s="94">
        <f>SUM(C1114:C1119)</f>
        <v>0</v>
      </c>
    </row>
    <row r="1114" customHeight="1" spans="1:3">
      <c r="A1114" s="89" t="s">
        <v>1963</v>
      </c>
      <c r="B1114" s="90" t="s">
        <v>63</v>
      </c>
      <c r="C1114" s="93"/>
    </row>
    <row r="1115" customHeight="1" spans="1:3">
      <c r="A1115" s="89" t="s">
        <v>1964</v>
      </c>
      <c r="B1115" s="90" t="s">
        <v>65</v>
      </c>
      <c r="C1115" s="93"/>
    </row>
    <row r="1116" customHeight="1" spans="1:3">
      <c r="A1116" s="89" t="s">
        <v>1965</v>
      </c>
      <c r="B1116" s="90" t="s">
        <v>67</v>
      </c>
      <c r="C1116" s="93"/>
    </row>
    <row r="1117" customHeight="1" spans="1:3">
      <c r="A1117" s="89" t="s">
        <v>1966</v>
      </c>
      <c r="B1117" s="90" t="s">
        <v>1967</v>
      </c>
      <c r="C1117" s="93"/>
    </row>
    <row r="1118" customHeight="1" spans="1:3">
      <c r="A1118" s="89" t="s">
        <v>1968</v>
      </c>
      <c r="B1118" s="90" t="s">
        <v>81</v>
      </c>
      <c r="C1118" s="93"/>
    </row>
    <row r="1119" customHeight="1" spans="1:3">
      <c r="A1119" s="89" t="s">
        <v>1969</v>
      </c>
      <c r="B1119" s="90" t="s">
        <v>1970</v>
      </c>
      <c r="C1119" s="93"/>
    </row>
    <row r="1120" customHeight="1" spans="1:3">
      <c r="A1120" s="89" t="s">
        <v>1971</v>
      </c>
      <c r="B1120" s="90" t="s">
        <v>1972</v>
      </c>
      <c r="C1120" s="94">
        <f>SUM(C1121:C1129)</f>
        <v>0</v>
      </c>
    </row>
    <row r="1121" customHeight="1" spans="1:3">
      <c r="A1121" s="89" t="s">
        <v>1973</v>
      </c>
      <c r="B1121" s="90" t="s">
        <v>1974</v>
      </c>
      <c r="C1121" s="93"/>
    </row>
    <row r="1122" customHeight="1" spans="1:3">
      <c r="A1122" s="89" t="s">
        <v>1975</v>
      </c>
      <c r="B1122" s="90" t="s">
        <v>1976</v>
      </c>
      <c r="C1122" s="93"/>
    </row>
    <row r="1123" customHeight="1" spans="1:3">
      <c r="A1123" s="89" t="s">
        <v>1977</v>
      </c>
      <c r="B1123" s="90" t="s">
        <v>1978</v>
      </c>
      <c r="C1123" s="93"/>
    </row>
    <row r="1124" customHeight="1" spans="1:3">
      <c r="A1124" s="89" t="s">
        <v>1979</v>
      </c>
      <c r="B1124" s="90" t="s">
        <v>1980</v>
      </c>
      <c r="C1124" s="93"/>
    </row>
    <row r="1125" customHeight="1" spans="1:3">
      <c r="A1125" s="89" t="s">
        <v>1981</v>
      </c>
      <c r="B1125" s="90" t="s">
        <v>1982</v>
      </c>
      <c r="C1125" s="93"/>
    </row>
    <row r="1126" customHeight="1" spans="1:3">
      <c r="A1126" s="89" t="s">
        <v>1983</v>
      </c>
      <c r="B1126" s="90" t="s">
        <v>1984</v>
      </c>
      <c r="C1126" s="93"/>
    </row>
    <row r="1127" customHeight="1" spans="1:3">
      <c r="A1127" s="89" t="s">
        <v>1985</v>
      </c>
      <c r="B1127" s="90" t="s">
        <v>1986</v>
      </c>
      <c r="C1127" s="93"/>
    </row>
    <row r="1128" s="79" customFormat="1" customHeight="1" spans="1:3">
      <c r="A1128" s="89" t="s">
        <v>1987</v>
      </c>
      <c r="B1128" s="90" t="s">
        <v>1988</v>
      </c>
      <c r="C1128" s="93"/>
    </row>
    <row r="1129" s="79" customFormat="1" customHeight="1" spans="1:3">
      <c r="A1129" s="89" t="s">
        <v>1989</v>
      </c>
      <c r="B1129" s="90" t="s">
        <v>1990</v>
      </c>
      <c r="C1129" s="93"/>
    </row>
    <row r="1130" s="79" customFormat="1" customHeight="1" spans="1:3">
      <c r="A1130" s="89" t="s">
        <v>1991</v>
      </c>
      <c r="B1130" s="90" t="s">
        <v>1992</v>
      </c>
      <c r="C1130" s="94">
        <f>SUM(C1131:C1135)</f>
        <v>0</v>
      </c>
    </row>
    <row r="1131" s="79" customFormat="1" customHeight="1" spans="1:3">
      <c r="A1131" s="89" t="s">
        <v>1993</v>
      </c>
      <c r="B1131" s="90" t="s">
        <v>1994</v>
      </c>
      <c r="C1131" s="93"/>
    </row>
    <row r="1132" s="79" customFormat="1" customHeight="1" spans="1:3">
      <c r="A1132" s="89" t="s">
        <v>1995</v>
      </c>
      <c r="B1132" s="90" t="s">
        <v>1996</v>
      </c>
      <c r="C1132" s="93"/>
    </row>
    <row r="1133" s="79" customFormat="1" ht="15.75" customHeight="1" spans="1:3">
      <c r="A1133" s="89" t="s">
        <v>1997</v>
      </c>
      <c r="B1133" s="90" t="s">
        <v>1998</v>
      </c>
      <c r="C1133" s="93"/>
    </row>
    <row r="1134" s="79" customFormat="1" customHeight="1" spans="1:3">
      <c r="A1134" s="89" t="s">
        <v>1999</v>
      </c>
      <c r="B1134" s="90" t="s">
        <v>2000</v>
      </c>
      <c r="C1134" s="93"/>
    </row>
    <row r="1135" s="79" customFormat="1" customHeight="1" spans="1:3">
      <c r="A1135" s="89" t="s">
        <v>2001</v>
      </c>
      <c r="B1135" s="90" t="s">
        <v>2002</v>
      </c>
      <c r="C1135" s="93"/>
    </row>
    <row r="1136" s="79" customFormat="1" customHeight="1" spans="1:3">
      <c r="A1136" s="89" t="s">
        <v>2003</v>
      </c>
      <c r="B1136" s="90" t="s">
        <v>2004</v>
      </c>
      <c r="C1136" s="94">
        <f>SUM(C1137)</f>
        <v>0</v>
      </c>
    </row>
    <row r="1137" customHeight="1" spans="1:3">
      <c r="A1137" s="89" t="s">
        <v>2005</v>
      </c>
      <c r="B1137" s="90" t="s">
        <v>2006</v>
      </c>
      <c r="C1137" s="93"/>
    </row>
    <row r="1138" customHeight="1" spans="1:3">
      <c r="A1138" s="89" t="s">
        <v>2007</v>
      </c>
      <c r="B1138" s="90" t="s">
        <v>2008</v>
      </c>
      <c r="C1138" s="94">
        <f>SUM(C1139:C1140)</f>
        <v>0</v>
      </c>
    </row>
    <row r="1139" customHeight="1" spans="1:3">
      <c r="A1139" s="89" t="s">
        <v>2009</v>
      </c>
      <c r="B1139" s="90" t="s">
        <v>2010</v>
      </c>
      <c r="C1139" s="93"/>
    </row>
    <row r="1140" customHeight="1" spans="1:3">
      <c r="A1140" s="89" t="s">
        <v>2011</v>
      </c>
      <c r="B1140" s="90" t="s">
        <v>2008</v>
      </c>
      <c r="C1140" s="93"/>
    </row>
    <row r="1141" customHeight="1" spans="1:3">
      <c r="A1141" s="89" t="s">
        <v>2012</v>
      </c>
      <c r="B1141" s="90" t="s">
        <v>2013</v>
      </c>
      <c r="C1141" s="94">
        <f>C1142+C1143+C1144+C1145+C1146+C1147+C1148+C1149+C1150</f>
        <v>0</v>
      </c>
    </row>
    <row r="1142" customHeight="1" spans="1:3">
      <c r="A1142" s="89" t="s">
        <v>2014</v>
      </c>
      <c r="B1142" s="90" t="s">
        <v>2015</v>
      </c>
      <c r="C1142" s="93"/>
    </row>
    <row r="1143" customHeight="1" spans="1:3">
      <c r="A1143" s="89" t="s">
        <v>2016</v>
      </c>
      <c r="B1143" s="90" t="s">
        <v>2017</v>
      </c>
      <c r="C1143" s="93"/>
    </row>
    <row r="1144" customHeight="1" spans="1:3">
      <c r="A1144" s="89" t="s">
        <v>2018</v>
      </c>
      <c r="B1144" s="90" t="s">
        <v>2019</v>
      </c>
      <c r="C1144" s="93"/>
    </row>
    <row r="1145" ht="16.5" customHeight="1" spans="1:3">
      <c r="A1145" s="89" t="s">
        <v>2020</v>
      </c>
      <c r="B1145" s="90" t="s">
        <v>2021</v>
      </c>
      <c r="C1145" s="93"/>
    </row>
    <row r="1146" customHeight="1" spans="1:3">
      <c r="A1146" s="89" t="s">
        <v>2022</v>
      </c>
      <c r="B1146" s="90" t="s">
        <v>2023</v>
      </c>
      <c r="C1146" s="93"/>
    </row>
    <row r="1147" ht="15.75" customHeight="1" spans="1:3">
      <c r="A1147" s="89" t="s">
        <v>2024</v>
      </c>
      <c r="B1147" s="90" t="s">
        <v>1542</v>
      </c>
      <c r="C1147" s="93"/>
    </row>
    <row r="1148" customHeight="1" spans="1:3">
      <c r="A1148" s="89" t="s">
        <v>2025</v>
      </c>
      <c r="B1148" s="90" t="s">
        <v>2026</v>
      </c>
      <c r="C1148" s="93"/>
    </row>
    <row r="1149" customHeight="1" spans="1:3">
      <c r="A1149" s="89" t="s">
        <v>2027</v>
      </c>
      <c r="B1149" s="90" t="s">
        <v>2028</v>
      </c>
      <c r="C1149" s="93"/>
    </row>
    <row r="1150" customHeight="1" spans="1:3">
      <c r="A1150" s="89" t="s">
        <v>2029</v>
      </c>
      <c r="B1150" s="90" t="s">
        <v>495</v>
      </c>
      <c r="C1150" s="93"/>
    </row>
    <row r="1151" customHeight="1" spans="1:3">
      <c r="A1151" s="89" t="s">
        <v>2030</v>
      </c>
      <c r="B1151" s="90" t="s">
        <v>2031</v>
      </c>
      <c r="C1151" s="94">
        <f>C1152+C1179+C1194</f>
        <v>80</v>
      </c>
    </row>
    <row r="1152" customHeight="1" spans="1:3">
      <c r="A1152" s="89" t="s">
        <v>2032</v>
      </c>
      <c r="B1152" s="90" t="s">
        <v>2033</v>
      </c>
      <c r="C1152" s="94">
        <f>SUM(C1153:C1178)</f>
        <v>80</v>
      </c>
    </row>
    <row r="1153" customHeight="1" spans="1:3">
      <c r="A1153" s="89" t="s">
        <v>2034</v>
      </c>
      <c r="B1153" s="90" t="s">
        <v>63</v>
      </c>
      <c r="C1153" s="93"/>
    </row>
    <row r="1154" customHeight="1" spans="1:3">
      <c r="A1154" s="89" t="s">
        <v>2035</v>
      </c>
      <c r="B1154" s="90" t="s">
        <v>65</v>
      </c>
      <c r="C1154" s="93">
        <v>80</v>
      </c>
    </row>
    <row r="1155" customHeight="1" spans="1:3">
      <c r="A1155" s="89" t="s">
        <v>2036</v>
      </c>
      <c r="B1155" s="90" t="s">
        <v>67</v>
      </c>
      <c r="C1155" s="93"/>
    </row>
    <row r="1156" customHeight="1" spans="1:3">
      <c r="A1156" s="89" t="s">
        <v>2037</v>
      </c>
      <c r="B1156" s="90" t="s">
        <v>2038</v>
      </c>
      <c r="C1156" s="93"/>
    </row>
    <row r="1157" customHeight="1" spans="1:3">
      <c r="A1157" s="89" t="s">
        <v>2039</v>
      </c>
      <c r="B1157" s="90" t="s">
        <v>2040</v>
      </c>
      <c r="C1157" s="93"/>
    </row>
    <row r="1158" customHeight="1" spans="1:3">
      <c r="A1158" s="89" t="s">
        <v>2041</v>
      </c>
      <c r="B1158" s="90" t="s">
        <v>2042</v>
      </c>
      <c r="C1158" s="93"/>
    </row>
    <row r="1159" customHeight="1" spans="1:3">
      <c r="A1159" s="89" t="s">
        <v>2043</v>
      </c>
      <c r="B1159" s="90" t="s">
        <v>2044</v>
      </c>
      <c r="C1159" s="93"/>
    </row>
    <row r="1160" customHeight="1" spans="1:3">
      <c r="A1160" s="89" t="s">
        <v>2045</v>
      </c>
      <c r="B1160" s="90" t="s">
        <v>2046</v>
      </c>
      <c r="C1160" s="93"/>
    </row>
    <row r="1161" customHeight="1" spans="1:3">
      <c r="A1161" s="89" t="s">
        <v>2047</v>
      </c>
      <c r="B1161" s="90" t="s">
        <v>2048</v>
      </c>
      <c r="C1161" s="93"/>
    </row>
    <row r="1162" customHeight="1" spans="1:3">
      <c r="A1162" s="89" t="s">
        <v>2049</v>
      </c>
      <c r="B1162" s="90" t="s">
        <v>2050</v>
      </c>
      <c r="C1162" s="93"/>
    </row>
    <row r="1163" customHeight="1" spans="1:3">
      <c r="A1163" s="89" t="s">
        <v>2051</v>
      </c>
      <c r="B1163" s="90" t="s">
        <v>2052</v>
      </c>
      <c r="C1163" s="93"/>
    </row>
    <row r="1164" customHeight="1" spans="1:3">
      <c r="A1164" s="89" t="s">
        <v>2053</v>
      </c>
      <c r="B1164" s="90" t="s">
        <v>2054</v>
      </c>
      <c r="C1164" s="93"/>
    </row>
    <row r="1165" customHeight="1" spans="1:3">
      <c r="A1165" s="89" t="s">
        <v>2055</v>
      </c>
      <c r="B1165" s="90" t="s">
        <v>2056</v>
      </c>
      <c r="C1165" s="93"/>
    </row>
    <row r="1166" customHeight="1" spans="1:3">
      <c r="A1166" s="89" t="s">
        <v>2057</v>
      </c>
      <c r="B1166" s="90" t="s">
        <v>2058</v>
      </c>
      <c r="C1166" s="93"/>
    </row>
    <row r="1167" customHeight="1" spans="1:3">
      <c r="A1167" s="89" t="s">
        <v>2059</v>
      </c>
      <c r="B1167" s="90" t="s">
        <v>2060</v>
      </c>
      <c r="C1167" s="93"/>
    </row>
    <row r="1168" customHeight="1" spans="1:3">
      <c r="A1168" s="89" t="s">
        <v>2061</v>
      </c>
      <c r="B1168" s="90" t="s">
        <v>2062</v>
      </c>
      <c r="C1168" s="93"/>
    </row>
    <row r="1169" customHeight="1" spans="1:3">
      <c r="A1169" s="89" t="s">
        <v>2063</v>
      </c>
      <c r="B1169" s="90" t="s">
        <v>2064</v>
      </c>
      <c r="C1169" s="93"/>
    </row>
    <row r="1170" customHeight="1" spans="1:3">
      <c r="A1170" s="89" t="s">
        <v>2065</v>
      </c>
      <c r="B1170" s="90" t="s">
        <v>2066</v>
      </c>
      <c r="C1170" s="93"/>
    </row>
    <row r="1171" customHeight="1" spans="1:3">
      <c r="A1171" s="89" t="s">
        <v>2067</v>
      </c>
      <c r="B1171" s="90" t="s">
        <v>2068</v>
      </c>
      <c r="C1171" s="93"/>
    </row>
    <row r="1172" customHeight="1" spans="1:3">
      <c r="A1172" s="89" t="s">
        <v>2069</v>
      </c>
      <c r="B1172" s="90" t="s">
        <v>2070</v>
      </c>
      <c r="C1172" s="93"/>
    </row>
    <row r="1173" customHeight="1" spans="1:3">
      <c r="A1173" s="89" t="s">
        <v>2071</v>
      </c>
      <c r="B1173" s="90" t="s">
        <v>2072</v>
      </c>
      <c r="C1173" s="93"/>
    </row>
    <row r="1174" customHeight="1" spans="1:3">
      <c r="A1174" s="89" t="s">
        <v>2073</v>
      </c>
      <c r="B1174" s="90" t="s">
        <v>2074</v>
      </c>
      <c r="C1174" s="93"/>
    </row>
    <row r="1175" customHeight="1" spans="1:3">
      <c r="A1175" s="89" t="s">
        <v>2075</v>
      </c>
      <c r="B1175" s="90" t="s">
        <v>2076</v>
      </c>
      <c r="C1175" s="93"/>
    </row>
    <row r="1176" customHeight="1" spans="1:3">
      <c r="A1176" s="89" t="s">
        <v>2077</v>
      </c>
      <c r="B1176" s="90" t="s">
        <v>2078</v>
      </c>
      <c r="C1176" s="93"/>
    </row>
    <row r="1177" customHeight="1" spans="1:3">
      <c r="A1177" s="89" t="s">
        <v>2079</v>
      </c>
      <c r="B1177" s="90" t="s">
        <v>81</v>
      </c>
      <c r="C1177" s="93"/>
    </row>
    <row r="1178" customHeight="1" spans="1:3">
      <c r="A1178" s="89" t="s">
        <v>2080</v>
      </c>
      <c r="B1178" s="90" t="s">
        <v>2081</v>
      </c>
      <c r="C1178" s="93"/>
    </row>
    <row r="1179" customHeight="1" spans="1:3">
      <c r="A1179" s="89" t="s">
        <v>2082</v>
      </c>
      <c r="B1179" s="90" t="s">
        <v>2083</v>
      </c>
      <c r="C1179" s="94">
        <f>SUM(C1180:C1193)</f>
        <v>0</v>
      </c>
    </row>
    <row r="1180" customHeight="1" spans="1:3">
      <c r="A1180" s="89" t="s">
        <v>2084</v>
      </c>
      <c r="B1180" s="90" t="s">
        <v>63</v>
      </c>
      <c r="C1180" s="93"/>
    </row>
    <row r="1181" customHeight="1" spans="1:3">
      <c r="A1181" s="89" t="s">
        <v>2085</v>
      </c>
      <c r="B1181" s="90" t="s">
        <v>65</v>
      </c>
      <c r="C1181" s="93"/>
    </row>
    <row r="1182" customHeight="1" spans="1:3">
      <c r="A1182" s="89" t="s">
        <v>2086</v>
      </c>
      <c r="B1182" s="90" t="s">
        <v>67</v>
      </c>
      <c r="C1182" s="93"/>
    </row>
    <row r="1183" customHeight="1" spans="1:3">
      <c r="A1183" s="89" t="s">
        <v>2087</v>
      </c>
      <c r="B1183" s="90" t="s">
        <v>2088</v>
      </c>
      <c r="C1183" s="93"/>
    </row>
    <row r="1184" customHeight="1" spans="1:3">
      <c r="A1184" s="89" t="s">
        <v>2089</v>
      </c>
      <c r="B1184" s="90" t="s">
        <v>2090</v>
      </c>
      <c r="C1184" s="93"/>
    </row>
    <row r="1185" customHeight="1" spans="1:3">
      <c r="A1185" s="89" t="s">
        <v>2091</v>
      </c>
      <c r="B1185" s="90" t="s">
        <v>2092</v>
      </c>
      <c r="C1185" s="93"/>
    </row>
    <row r="1186" customHeight="1" spans="1:3">
      <c r="A1186" s="89" t="s">
        <v>2093</v>
      </c>
      <c r="B1186" s="90" t="s">
        <v>2094</v>
      </c>
      <c r="C1186" s="93"/>
    </row>
    <row r="1187" customHeight="1" spans="1:3">
      <c r="A1187" s="89" t="s">
        <v>2095</v>
      </c>
      <c r="B1187" s="90" t="s">
        <v>2096</v>
      </c>
      <c r="C1187" s="93"/>
    </row>
    <row r="1188" customHeight="1" spans="1:3">
      <c r="A1188" s="89" t="s">
        <v>2097</v>
      </c>
      <c r="B1188" s="90" t="s">
        <v>2098</v>
      </c>
      <c r="C1188" s="93"/>
    </row>
    <row r="1189" customHeight="1" spans="1:3">
      <c r="A1189" s="89" t="s">
        <v>2099</v>
      </c>
      <c r="B1189" s="90" t="s">
        <v>2100</v>
      </c>
      <c r="C1189" s="93"/>
    </row>
    <row r="1190" customHeight="1" spans="1:3">
      <c r="A1190" s="89" t="s">
        <v>2101</v>
      </c>
      <c r="B1190" s="90" t="s">
        <v>2102</v>
      </c>
      <c r="C1190" s="93"/>
    </row>
    <row r="1191" customHeight="1" spans="1:3">
      <c r="A1191" s="89" t="s">
        <v>2103</v>
      </c>
      <c r="B1191" s="90" t="s">
        <v>2104</v>
      </c>
      <c r="C1191" s="93"/>
    </row>
    <row r="1192" customHeight="1" spans="1:3">
      <c r="A1192" s="89" t="s">
        <v>2105</v>
      </c>
      <c r="B1192" s="90" t="s">
        <v>2106</v>
      </c>
      <c r="C1192" s="93"/>
    </row>
    <row r="1193" customHeight="1" spans="1:3">
      <c r="A1193" s="89" t="s">
        <v>2107</v>
      </c>
      <c r="B1193" s="90" t="s">
        <v>2108</v>
      </c>
      <c r="C1193" s="93"/>
    </row>
    <row r="1194" customHeight="1" spans="1:3">
      <c r="A1194" s="89" t="s">
        <v>2109</v>
      </c>
      <c r="B1194" s="90" t="s">
        <v>2110</v>
      </c>
      <c r="C1194" s="94">
        <f>SUM(C1195)</f>
        <v>0</v>
      </c>
    </row>
    <row r="1195" customHeight="1" spans="1:3">
      <c r="A1195" s="89" t="s">
        <v>2111</v>
      </c>
      <c r="B1195" s="90" t="s">
        <v>2110</v>
      </c>
      <c r="C1195" s="93"/>
    </row>
    <row r="1196" customHeight="1" spans="1:3">
      <c r="A1196" s="89" t="s">
        <v>2112</v>
      </c>
      <c r="B1196" s="90" t="s">
        <v>2113</v>
      </c>
      <c r="C1196" s="94">
        <f>C1197+C1208+C1212</f>
        <v>32</v>
      </c>
    </row>
    <row r="1197" customHeight="1" spans="1:3">
      <c r="A1197" s="89" t="s">
        <v>2114</v>
      </c>
      <c r="B1197" s="90" t="s">
        <v>2115</v>
      </c>
      <c r="C1197" s="94">
        <f>SUM(C1198:C1207)</f>
        <v>0</v>
      </c>
    </row>
    <row r="1198" customHeight="1" spans="1:3">
      <c r="A1198" s="89" t="s">
        <v>2116</v>
      </c>
      <c r="B1198" s="90" t="s">
        <v>2117</v>
      </c>
      <c r="C1198" s="93"/>
    </row>
    <row r="1199" customHeight="1" spans="1:3">
      <c r="A1199" s="89" t="s">
        <v>2118</v>
      </c>
      <c r="B1199" s="90" t="s">
        <v>2119</v>
      </c>
      <c r="C1199" s="93"/>
    </row>
    <row r="1200" customHeight="1" spans="1:3">
      <c r="A1200" s="89" t="s">
        <v>2120</v>
      </c>
      <c r="B1200" s="90" t="s">
        <v>2121</v>
      </c>
      <c r="C1200" s="93"/>
    </row>
    <row r="1201" customHeight="1" spans="1:3">
      <c r="A1201" s="89" t="s">
        <v>2122</v>
      </c>
      <c r="B1201" s="90" t="s">
        <v>2123</v>
      </c>
      <c r="C1201" s="93"/>
    </row>
    <row r="1202" customHeight="1" spans="1:3">
      <c r="A1202" s="89" t="s">
        <v>2124</v>
      </c>
      <c r="B1202" s="90" t="s">
        <v>2125</v>
      </c>
      <c r="C1202" s="93"/>
    </row>
    <row r="1203" customHeight="1" spans="1:3">
      <c r="A1203" s="89" t="s">
        <v>2126</v>
      </c>
      <c r="B1203" s="90" t="s">
        <v>2127</v>
      </c>
      <c r="C1203" s="93"/>
    </row>
    <row r="1204" customHeight="1" spans="1:3">
      <c r="A1204" s="89" t="s">
        <v>2128</v>
      </c>
      <c r="B1204" s="90" t="s">
        <v>2129</v>
      </c>
      <c r="C1204" s="93"/>
    </row>
    <row r="1205" customHeight="1" spans="1:3">
      <c r="A1205" s="89" t="s">
        <v>2130</v>
      </c>
      <c r="B1205" s="90" t="s">
        <v>2131</v>
      </c>
      <c r="C1205" s="93"/>
    </row>
    <row r="1206" customHeight="1" spans="1:3">
      <c r="A1206" s="89" t="s">
        <v>2132</v>
      </c>
      <c r="B1206" s="90" t="s">
        <v>2133</v>
      </c>
      <c r="C1206" s="93"/>
    </row>
    <row r="1207" customHeight="1" spans="1:3">
      <c r="A1207" s="89" t="s">
        <v>2134</v>
      </c>
      <c r="B1207" s="90" t="s">
        <v>2135</v>
      </c>
      <c r="C1207" s="93"/>
    </row>
    <row r="1208" customHeight="1" spans="1:3">
      <c r="A1208" s="89" t="s">
        <v>2136</v>
      </c>
      <c r="B1208" s="90" t="s">
        <v>2137</v>
      </c>
      <c r="C1208" s="94">
        <f>SUM(C1209:C1211)</f>
        <v>32</v>
      </c>
    </row>
    <row r="1209" customHeight="1" spans="1:3">
      <c r="A1209" s="89" t="s">
        <v>2138</v>
      </c>
      <c r="B1209" s="90" t="s">
        <v>2139</v>
      </c>
      <c r="C1209" s="93">
        <v>32</v>
      </c>
    </row>
    <row r="1210" customHeight="1" spans="1:3">
      <c r="A1210" s="89" t="s">
        <v>2140</v>
      </c>
      <c r="B1210" s="90" t="s">
        <v>2141</v>
      </c>
      <c r="C1210" s="93"/>
    </row>
    <row r="1211" customHeight="1" spans="1:3">
      <c r="A1211" s="89" t="s">
        <v>2142</v>
      </c>
      <c r="B1211" s="90" t="s">
        <v>2143</v>
      </c>
      <c r="C1211" s="93"/>
    </row>
    <row r="1212" customHeight="1" spans="1:3">
      <c r="A1212" s="89" t="s">
        <v>2144</v>
      </c>
      <c r="B1212" s="90" t="s">
        <v>2145</v>
      </c>
      <c r="C1212" s="94">
        <f>SUM(C1213:C1215)</f>
        <v>0</v>
      </c>
    </row>
    <row r="1213" customHeight="1" spans="1:3">
      <c r="A1213" s="89" t="s">
        <v>2146</v>
      </c>
      <c r="B1213" s="90" t="s">
        <v>2147</v>
      </c>
      <c r="C1213" s="93"/>
    </row>
    <row r="1214" customHeight="1" spans="1:3">
      <c r="A1214" s="89" t="s">
        <v>2148</v>
      </c>
      <c r="B1214" s="90" t="s">
        <v>2149</v>
      </c>
      <c r="C1214" s="93"/>
    </row>
    <row r="1215" customHeight="1" spans="1:3">
      <c r="A1215" s="89" t="s">
        <v>2150</v>
      </c>
      <c r="B1215" s="90" t="s">
        <v>2151</v>
      </c>
      <c r="C1215" s="93"/>
    </row>
    <row r="1216" customHeight="1" spans="1:3">
      <c r="A1216" s="89" t="s">
        <v>2152</v>
      </c>
      <c r="B1216" s="90" t="s">
        <v>2153</v>
      </c>
      <c r="C1216" s="94">
        <f>C1217+C1235+C1242+C1248</f>
        <v>0</v>
      </c>
    </row>
    <row r="1217" customHeight="1" spans="1:3">
      <c r="A1217" s="89" t="s">
        <v>2154</v>
      </c>
      <c r="B1217" s="90" t="s">
        <v>2155</v>
      </c>
      <c r="C1217" s="94">
        <f>SUM(C1218:C1234)</f>
        <v>0</v>
      </c>
    </row>
    <row r="1218" customHeight="1" spans="1:3">
      <c r="A1218" s="89" t="s">
        <v>2156</v>
      </c>
      <c r="B1218" s="90" t="s">
        <v>63</v>
      </c>
      <c r="C1218" s="93"/>
    </row>
    <row r="1219" customHeight="1" spans="1:3">
      <c r="A1219" s="89" t="s">
        <v>2157</v>
      </c>
      <c r="B1219" s="90" t="s">
        <v>65</v>
      </c>
      <c r="C1219" s="93"/>
    </row>
    <row r="1220" customHeight="1" spans="1:3">
      <c r="A1220" s="89" t="s">
        <v>2158</v>
      </c>
      <c r="B1220" s="90" t="s">
        <v>67</v>
      </c>
      <c r="C1220" s="93"/>
    </row>
    <row r="1221" customHeight="1" spans="1:3">
      <c r="A1221" s="89" t="s">
        <v>2159</v>
      </c>
      <c r="B1221" s="90" t="s">
        <v>2160</v>
      </c>
      <c r="C1221" s="93"/>
    </row>
    <row r="1222" customHeight="1" spans="1:3">
      <c r="A1222" s="89" t="s">
        <v>2161</v>
      </c>
      <c r="B1222" s="90" t="s">
        <v>2162</v>
      </c>
      <c r="C1222" s="93"/>
    </row>
    <row r="1223" customHeight="1" spans="1:3">
      <c r="A1223" s="89" t="s">
        <v>2163</v>
      </c>
      <c r="B1223" s="90" t="s">
        <v>2164</v>
      </c>
      <c r="C1223" s="93"/>
    </row>
    <row r="1224" customHeight="1" spans="1:3">
      <c r="A1224" s="89" t="s">
        <v>2165</v>
      </c>
      <c r="B1224" s="90" t="s">
        <v>2166</v>
      </c>
      <c r="C1224" s="93"/>
    </row>
    <row r="1225" customHeight="1" spans="1:3">
      <c r="A1225" s="89" t="s">
        <v>2167</v>
      </c>
      <c r="B1225" s="90" t="s">
        <v>2168</v>
      </c>
      <c r="C1225" s="93"/>
    </row>
    <row r="1226" customHeight="1" spans="1:3">
      <c r="A1226" s="89" t="s">
        <v>2169</v>
      </c>
      <c r="B1226" s="90" t="s">
        <v>2170</v>
      </c>
      <c r="C1226" s="93"/>
    </row>
    <row r="1227" customHeight="1" spans="1:3">
      <c r="A1227" s="89" t="s">
        <v>2171</v>
      </c>
      <c r="B1227" s="90" t="s">
        <v>2172</v>
      </c>
      <c r="C1227" s="93"/>
    </row>
    <row r="1228" customHeight="1" spans="1:3">
      <c r="A1228" s="89" t="s">
        <v>2173</v>
      </c>
      <c r="B1228" s="90" t="s">
        <v>2174</v>
      </c>
      <c r="C1228" s="93"/>
    </row>
    <row r="1229" customHeight="1" spans="1:3">
      <c r="A1229" s="89" t="s">
        <v>2175</v>
      </c>
      <c r="B1229" s="90" t="s">
        <v>2176</v>
      </c>
      <c r="C1229" s="93"/>
    </row>
    <row r="1230" customHeight="1" spans="1:3">
      <c r="A1230" s="89" t="s">
        <v>2177</v>
      </c>
      <c r="B1230" s="90" t="s">
        <v>2178</v>
      </c>
      <c r="C1230" s="93"/>
    </row>
    <row r="1231" customHeight="1" spans="1:3">
      <c r="A1231" s="89" t="s">
        <v>2179</v>
      </c>
      <c r="B1231" s="90" t="s">
        <v>2180</v>
      </c>
      <c r="C1231" s="93"/>
    </row>
    <row r="1232" customHeight="1" spans="1:3">
      <c r="A1232" s="89" t="s">
        <v>2181</v>
      </c>
      <c r="B1232" s="90" t="s">
        <v>2182</v>
      </c>
      <c r="C1232" s="93"/>
    </row>
    <row r="1233" customHeight="1" spans="1:3">
      <c r="A1233" s="89" t="s">
        <v>2183</v>
      </c>
      <c r="B1233" s="90" t="s">
        <v>81</v>
      </c>
      <c r="C1233" s="93"/>
    </row>
    <row r="1234" customHeight="1" spans="1:3">
      <c r="A1234" s="89" t="s">
        <v>2184</v>
      </c>
      <c r="B1234" s="90" t="s">
        <v>2185</v>
      </c>
      <c r="C1234" s="93"/>
    </row>
    <row r="1235" customHeight="1" spans="1:3">
      <c r="A1235" s="89" t="s">
        <v>2186</v>
      </c>
      <c r="B1235" s="90" t="s">
        <v>2187</v>
      </c>
      <c r="C1235" s="94">
        <f>SUM(C1236:C1241)</f>
        <v>0</v>
      </c>
    </row>
    <row r="1236" customHeight="1" spans="1:3">
      <c r="A1236" s="89" t="s">
        <v>2188</v>
      </c>
      <c r="B1236" s="90" t="s">
        <v>2189</v>
      </c>
      <c r="C1236" s="93"/>
    </row>
    <row r="1237" customHeight="1" spans="1:3">
      <c r="A1237" s="89" t="s">
        <v>2190</v>
      </c>
      <c r="B1237" s="90" t="s">
        <v>2191</v>
      </c>
      <c r="C1237" s="93"/>
    </row>
    <row r="1238" customHeight="1" spans="1:3">
      <c r="A1238" s="89" t="s">
        <v>2192</v>
      </c>
      <c r="B1238" s="90" t="s">
        <v>2193</v>
      </c>
      <c r="C1238" s="93"/>
    </row>
    <row r="1239" customHeight="1" spans="1:3">
      <c r="A1239" s="89" t="s">
        <v>2194</v>
      </c>
      <c r="B1239" s="90" t="s">
        <v>2195</v>
      </c>
      <c r="C1239" s="93"/>
    </row>
    <row r="1240" customHeight="1" spans="1:3">
      <c r="A1240" s="89" t="s">
        <v>2196</v>
      </c>
      <c r="B1240" s="90" t="s">
        <v>2197</v>
      </c>
      <c r="C1240" s="93"/>
    </row>
    <row r="1241" customHeight="1" spans="1:3">
      <c r="A1241" s="89" t="s">
        <v>2198</v>
      </c>
      <c r="B1241" s="90" t="s">
        <v>2199</v>
      </c>
      <c r="C1241" s="93"/>
    </row>
    <row r="1242" customHeight="1" spans="1:3">
      <c r="A1242" s="89" t="s">
        <v>2200</v>
      </c>
      <c r="B1242" s="90" t="s">
        <v>2201</v>
      </c>
      <c r="C1242" s="94">
        <f>SUM(C1243:C1247)</f>
        <v>0</v>
      </c>
    </row>
    <row r="1243" customHeight="1" spans="1:3">
      <c r="A1243" s="89" t="s">
        <v>2202</v>
      </c>
      <c r="B1243" s="90" t="s">
        <v>2203</v>
      </c>
      <c r="C1243" s="93"/>
    </row>
    <row r="1244" customHeight="1" spans="1:3">
      <c r="A1244" s="89" t="s">
        <v>2204</v>
      </c>
      <c r="B1244" s="90" t="s">
        <v>2205</v>
      </c>
      <c r="C1244" s="93"/>
    </row>
    <row r="1245" customHeight="1" spans="1:3">
      <c r="A1245" s="89" t="s">
        <v>2206</v>
      </c>
      <c r="B1245" s="90" t="s">
        <v>2207</v>
      </c>
      <c r="C1245" s="93"/>
    </row>
    <row r="1246" customHeight="1" spans="1:3">
      <c r="A1246" s="89" t="s">
        <v>2208</v>
      </c>
      <c r="B1246" s="90" t="s">
        <v>2209</v>
      </c>
      <c r="C1246" s="93"/>
    </row>
    <row r="1247" customHeight="1" spans="1:3">
      <c r="A1247" s="89" t="s">
        <v>2210</v>
      </c>
      <c r="B1247" s="90" t="s">
        <v>2211</v>
      </c>
      <c r="C1247" s="93"/>
    </row>
    <row r="1248" customHeight="1" spans="1:3">
      <c r="A1248" s="89" t="s">
        <v>2212</v>
      </c>
      <c r="B1248" s="90" t="s">
        <v>2213</v>
      </c>
      <c r="C1248" s="94">
        <f>SUM(C1249:C1260)</f>
        <v>0</v>
      </c>
    </row>
    <row r="1249" customHeight="1" spans="1:3">
      <c r="A1249" s="89" t="s">
        <v>2214</v>
      </c>
      <c r="B1249" s="90" t="s">
        <v>2215</v>
      </c>
      <c r="C1249" s="93"/>
    </row>
    <row r="1250" customHeight="1" spans="1:3">
      <c r="A1250" s="89" t="s">
        <v>2216</v>
      </c>
      <c r="B1250" s="90" t="s">
        <v>2217</v>
      </c>
      <c r="C1250" s="93"/>
    </row>
    <row r="1251" customHeight="1" spans="1:3">
      <c r="A1251" s="89" t="s">
        <v>2218</v>
      </c>
      <c r="B1251" s="90" t="s">
        <v>2219</v>
      </c>
      <c r="C1251" s="93"/>
    </row>
    <row r="1252" customHeight="1" spans="1:3">
      <c r="A1252" s="89" t="s">
        <v>2220</v>
      </c>
      <c r="B1252" s="90" t="s">
        <v>2221</v>
      </c>
      <c r="C1252" s="93"/>
    </row>
    <row r="1253" customHeight="1" spans="1:3">
      <c r="A1253" s="89" t="s">
        <v>2222</v>
      </c>
      <c r="B1253" s="90" t="s">
        <v>2223</v>
      </c>
      <c r="C1253" s="93"/>
    </row>
    <row r="1254" customHeight="1" spans="1:3">
      <c r="A1254" s="89" t="s">
        <v>2224</v>
      </c>
      <c r="B1254" s="90" t="s">
        <v>2225</v>
      </c>
      <c r="C1254" s="93"/>
    </row>
    <row r="1255" customHeight="1" spans="1:3">
      <c r="A1255" s="89" t="s">
        <v>2226</v>
      </c>
      <c r="B1255" s="90" t="s">
        <v>2227</v>
      </c>
      <c r="C1255" s="93"/>
    </row>
    <row r="1256" customHeight="1" spans="1:3">
      <c r="A1256" s="89" t="s">
        <v>2228</v>
      </c>
      <c r="B1256" s="90" t="s">
        <v>2229</v>
      </c>
      <c r="C1256" s="93"/>
    </row>
    <row r="1257" customHeight="1" spans="1:3">
      <c r="A1257" s="89" t="s">
        <v>2230</v>
      </c>
      <c r="B1257" s="90" t="s">
        <v>2231</v>
      </c>
      <c r="C1257" s="93"/>
    </row>
    <row r="1258" customHeight="1" spans="1:3">
      <c r="A1258" s="89" t="s">
        <v>2232</v>
      </c>
      <c r="B1258" s="90" t="s">
        <v>2233</v>
      </c>
      <c r="C1258" s="93"/>
    </row>
    <row r="1259" customHeight="1" spans="1:3">
      <c r="A1259" s="89" t="s">
        <v>2234</v>
      </c>
      <c r="B1259" s="90" t="s">
        <v>2235</v>
      </c>
      <c r="C1259" s="93"/>
    </row>
    <row r="1260" customHeight="1" spans="1:3">
      <c r="A1260" s="89" t="s">
        <v>2236</v>
      </c>
      <c r="B1260" s="90" t="s">
        <v>2237</v>
      </c>
      <c r="C1260" s="93"/>
    </row>
    <row r="1261" customHeight="1" spans="1:3">
      <c r="A1261" s="89" t="s">
        <v>2238</v>
      </c>
      <c r="B1261" s="90" t="s">
        <v>2239</v>
      </c>
      <c r="C1261" s="94">
        <f>C1262+C1273+C1280+C1288+C1301+C1305+C1309</f>
        <v>0</v>
      </c>
    </row>
    <row r="1262" customHeight="1" spans="1:3">
      <c r="A1262" s="89" t="s">
        <v>2240</v>
      </c>
      <c r="B1262" s="90" t="s">
        <v>2241</v>
      </c>
      <c r="C1262" s="94">
        <f>SUM(C1263:C1272)</f>
        <v>0</v>
      </c>
    </row>
    <row r="1263" customHeight="1" spans="1:3">
      <c r="A1263" s="89" t="s">
        <v>2242</v>
      </c>
      <c r="B1263" s="90" t="s">
        <v>63</v>
      </c>
      <c r="C1263" s="93"/>
    </row>
    <row r="1264" customHeight="1" spans="1:3">
      <c r="A1264" s="89" t="s">
        <v>2243</v>
      </c>
      <c r="B1264" s="90" t="s">
        <v>65</v>
      </c>
      <c r="C1264" s="93"/>
    </row>
    <row r="1265" customHeight="1" spans="1:3">
      <c r="A1265" s="89" t="s">
        <v>2244</v>
      </c>
      <c r="B1265" s="90" t="s">
        <v>67</v>
      </c>
      <c r="C1265" s="93"/>
    </row>
    <row r="1266" customHeight="1" spans="1:3">
      <c r="A1266" s="89" t="s">
        <v>2245</v>
      </c>
      <c r="B1266" s="90" t="s">
        <v>2246</v>
      </c>
      <c r="C1266" s="93"/>
    </row>
    <row r="1267" customHeight="1" spans="1:3">
      <c r="A1267" s="89" t="s">
        <v>2247</v>
      </c>
      <c r="B1267" s="90" t="s">
        <v>2248</v>
      </c>
      <c r="C1267" s="93"/>
    </row>
    <row r="1268" customHeight="1" spans="1:3">
      <c r="A1268" s="89" t="s">
        <v>2249</v>
      </c>
      <c r="B1268" s="90" t="s">
        <v>2250</v>
      </c>
      <c r="C1268" s="93"/>
    </row>
    <row r="1269" customHeight="1" spans="1:3">
      <c r="A1269" s="89" t="s">
        <v>2251</v>
      </c>
      <c r="B1269" s="90" t="s">
        <v>2252</v>
      </c>
      <c r="C1269" s="93"/>
    </row>
    <row r="1270" customHeight="1" spans="1:3">
      <c r="A1270" s="89" t="s">
        <v>2253</v>
      </c>
      <c r="B1270" s="90" t="s">
        <v>2254</v>
      </c>
      <c r="C1270" s="93"/>
    </row>
    <row r="1271" customHeight="1" spans="1:3">
      <c r="A1271" s="89" t="s">
        <v>2255</v>
      </c>
      <c r="B1271" s="90" t="s">
        <v>81</v>
      </c>
      <c r="C1271" s="93"/>
    </row>
    <row r="1272" customHeight="1" spans="1:3">
      <c r="A1272" s="89" t="s">
        <v>2256</v>
      </c>
      <c r="B1272" s="90" t="s">
        <v>2257</v>
      </c>
      <c r="C1272" s="93"/>
    </row>
    <row r="1273" customHeight="1" spans="1:3">
      <c r="A1273" s="89" t="s">
        <v>2258</v>
      </c>
      <c r="B1273" s="90" t="s">
        <v>2259</v>
      </c>
      <c r="C1273" s="94">
        <f>SUM(C1274:C1279)</f>
        <v>0</v>
      </c>
    </row>
    <row r="1274" customHeight="1" spans="1:3">
      <c r="A1274" s="89" t="s">
        <v>2260</v>
      </c>
      <c r="B1274" s="90" t="s">
        <v>63</v>
      </c>
      <c r="C1274" s="93"/>
    </row>
    <row r="1275" customHeight="1" spans="1:3">
      <c r="A1275" s="89" t="s">
        <v>2261</v>
      </c>
      <c r="B1275" s="90" t="s">
        <v>65</v>
      </c>
      <c r="C1275" s="93"/>
    </row>
    <row r="1276" customHeight="1" spans="1:3">
      <c r="A1276" s="89" t="s">
        <v>2262</v>
      </c>
      <c r="B1276" s="90" t="s">
        <v>67</v>
      </c>
      <c r="C1276" s="93"/>
    </row>
    <row r="1277" customHeight="1" spans="1:3">
      <c r="A1277" s="89" t="s">
        <v>2263</v>
      </c>
      <c r="B1277" s="90" t="s">
        <v>2264</v>
      </c>
      <c r="C1277" s="93"/>
    </row>
    <row r="1278" customHeight="1" spans="1:3">
      <c r="A1278" s="89" t="s">
        <v>2265</v>
      </c>
      <c r="B1278" s="90" t="s">
        <v>81</v>
      </c>
      <c r="C1278" s="93"/>
    </row>
    <row r="1279" customHeight="1" spans="1:3">
      <c r="A1279" s="89" t="s">
        <v>2266</v>
      </c>
      <c r="B1279" s="90" t="s">
        <v>2267</v>
      </c>
      <c r="C1279" s="93"/>
    </row>
    <row r="1280" customHeight="1" spans="1:3">
      <c r="A1280" s="89" t="s">
        <v>2268</v>
      </c>
      <c r="B1280" s="90" t="s">
        <v>2269</v>
      </c>
      <c r="C1280" s="94">
        <f>SUM(C1281:C1287)</f>
        <v>0</v>
      </c>
    </row>
    <row r="1281" customHeight="1" spans="1:3">
      <c r="A1281" s="89" t="s">
        <v>2270</v>
      </c>
      <c r="B1281" s="90" t="s">
        <v>63</v>
      </c>
      <c r="C1281" s="93"/>
    </row>
    <row r="1282" customHeight="1" spans="1:3">
      <c r="A1282" s="89" t="s">
        <v>2271</v>
      </c>
      <c r="B1282" s="90" t="s">
        <v>65</v>
      </c>
      <c r="C1282" s="93"/>
    </row>
    <row r="1283" customHeight="1" spans="1:3">
      <c r="A1283" s="89" t="s">
        <v>2272</v>
      </c>
      <c r="B1283" s="90" t="s">
        <v>67</v>
      </c>
      <c r="C1283" s="93"/>
    </row>
    <row r="1284" customHeight="1" spans="1:3">
      <c r="A1284" s="89" t="s">
        <v>2273</v>
      </c>
      <c r="B1284" s="90" t="s">
        <v>2274</v>
      </c>
      <c r="C1284" s="93"/>
    </row>
    <row r="1285" customHeight="1" spans="1:3">
      <c r="A1285" s="89" t="s">
        <v>2275</v>
      </c>
      <c r="B1285" s="90" t="s">
        <v>2276</v>
      </c>
      <c r="C1285" s="93"/>
    </row>
    <row r="1286" customHeight="1" spans="1:3">
      <c r="A1286" s="89" t="s">
        <v>2277</v>
      </c>
      <c r="B1286" s="90" t="s">
        <v>81</v>
      </c>
      <c r="C1286" s="93"/>
    </row>
    <row r="1287" customHeight="1" spans="1:3">
      <c r="A1287" s="89" t="s">
        <v>2278</v>
      </c>
      <c r="B1287" s="90" t="s">
        <v>2279</v>
      </c>
      <c r="C1287" s="93"/>
    </row>
    <row r="1288" customHeight="1" spans="1:3">
      <c r="A1288" s="89" t="s">
        <v>2280</v>
      </c>
      <c r="B1288" s="90" t="s">
        <v>2281</v>
      </c>
      <c r="C1288" s="94">
        <f>SUM(C1289:C1300)</f>
        <v>0</v>
      </c>
    </row>
    <row r="1289" customHeight="1" spans="1:3">
      <c r="A1289" s="89" t="s">
        <v>2282</v>
      </c>
      <c r="B1289" s="90" t="s">
        <v>63</v>
      </c>
      <c r="C1289" s="93"/>
    </row>
    <row r="1290" customHeight="1" spans="1:3">
      <c r="A1290" s="89" t="s">
        <v>2283</v>
      </c>
      <c r="B1290" s="90" t="s">
        <v>65</v>
      </c>
      <c r="C1290" s="93"/>
    </row>
    <row r="1291" customHeight="1" spans="1:3">
      <c r="A1291" s="89" t="s">
        <v>2284</v>
      </c>
      <c r="B1291" s="90" t="s">
        <v>67</v>
      </c>
      <c r="C1291" s="93"/>
    </row>
    <row r="1292" customHeight="1" spans="1:3">
      <c r="A1292" s="89" t="s">
        <v>2285</v>
      </c>
      <c r="B1292" s="90" t="s">
        <v>2286</v>
      </c>
      <c r="C1292" s="93"/>
    </row>
    <row r="1293" customHeight="1" spans="1:3">
      <c r="A1293" s="89" t="s">
        <v>2287</v>
      </c>
      <c r="B1293" s="90" t="s">
        <v>2288</v>
      </c>
      <c r="C1293" s="93"/>
    </row>
    <row r="1294" customHeight="1" spans="1:3">
      <c r="A1294" s="89" t="s">
        <v>2289</v>
      </c>
      <c r="B1294" s="90" t="s">
        <v>2290</v>
      </c>
      <c r="C1294" s="93"/>
    </row>
    <row r="1295" customHeight="1" spans="1:3">
      <c r="A1295" s="89" t="s">
        <v>2291</v>
      </c>
      <c r="B1295" s="90" t="s">
        <v>2292</v>
      </c>
      <c r="C1295" s="93"/>
    </row>
    <row r="1296" customHeight="1" spans="1:3">
      <c r="A1296" s="89" t="s">
        <v>2293</v>
      </c>
      <c r="B1296" s="90" t="s">
        <v>2294</v>
      </c>
      <c r="C1296" s="93"/>
    </row>
    <row r="1297" customHeight="1" spans="1:3">
      <c r="A1297" s="89" t="s">
        <v>2295</v>
      </c>
      <c r="B1297" s="90" t="s">
        <v>2296</v>
      </c>
      <c r="C1297" s="93"/>
    </row>
    <row r="1298" customHeight="1" spans="1:3">
      <c r="A1298" s="89" t="s">
        <v>2297</v>
      </c>
      <c r="B1298" s="90" t="s">
        <v>2298</v>
      </c>
      <c r="C1298" s="93"/>
    </row>
    <row r="1299" customHeight="1" spans="1:3">
      <c r="A1299" s="89" t="s">
        <v>2299</v>
      </c>
      <c r="B1299" s="90" t="s">
        <v>2300</v>
      </c>
      <c r="C1299" s="93"/>
    </row>
    <row r="1300" customHeight="1" spans="1:3">
      <c r="A1300" s="89" t="s">
        <v>2301</v>
      </c>
      <c r="B1300" s="90" t="s">
        <v>2302</v>
      </c>
      <c r="C1300" s="93"/>
    </row>
    <row r="1301" customHeight="1" spans="1:3">
      <c r="A1301" s="89" t="s">
        <v>2303</v>
      </c>
      <c r="B1301" s="90" t="s">
        <v>2304</v>
      </c>
      <c r="C1301" s="94">
        <f>SUM(C1302:C1304)</f>
        <v>0</v>
      </c>
    </row>
    <row r="1302" customHeight="1" spans="1:3">
      <c r="A1302" s="89" t="s">
        <v>2305</v>
      </c>
      <c r="B1302" s="90" t="s">
        <v>2306</v>
      </c>
      <c r="C1302" s="93"/>
    </row>
    <row r="1303" customHeight="1" spans="1:3">
      <c r="A1303" s="89" t="s">
        <v>2307</v>
      </c>
      <c r="B1303" s="90" t="s">
        <v>2308</v>
      </c>
      <c r="C1303" s="93"/>
    </row>
    <row r="1304" customHeight="1" spans="1:3">
      <c r="A1304" s="89" t="s">
        <v>2309</v>
      </c>
      <c r="B1304" s="90" t="s">
        <v>2310</v>
      </c>
      <c r="C1304" s="93"/>
    </row>
    <row r="1305" customHeight="1" spans="1:3">
      <c r="A1305" s="89" t="s">
        <v>2311</v>
      </c>
      <c r="B1305" s="90" t="s">
        <v>2312</v>
      </c>
      <c r="C1305" s="94">
        <f>SUM(C1306:C1308)</f>
        <v>0</v>
      </c>
    </row>
    <row r="1306" customHeight="1" spans="1:3">
      <c r="A1306" s="89" t="s">
        <v>2313</v>
      </c>
      <c r="B1306" s="90" t="s">
        <v>2314</v>
      </c>
      <c r="C1306" s="93"/>
    </row>
    <row r="1307" customHeight="1" spans="1:3">
      <c r="A1307" s="89" t="s">
        <v>2315</v>
      </c>
      <c r="B1307" s="90" t="s">
        <v>2316</v>
      </c>
      <c r="C1307" s="93"/>
    </row>
    <row r="1308" customHeight="1" spans="1:3">
      <c r="A1308" s="89" t="s">
        <v>2317</v>
      </c>
      <c r="B1308" s="90" t="s">
        <v>2318</v>
      </c>
      <c r="C1308" s="93"/>
    </row>
    <row r="1309" customHeight="1" spans="1:3">
      <c r="A1309" s="89" t="s">
        <v>2319</v>
      </c>
      <c r="B1309" s="90" t="s">
        <v>2320</v>
      </c>
      <c r="C1309" s="94">
        <f>SUM(C1310)</f>
        <v>0</v>
      </c>
    </row>
    <row r="1310" customHeight="1" spans="1:3">
      <c r="A1310" s="89" t="s">
        <v>2321</v>
      </c>
      <c r="B1310" s="90" t="s">
        <v>2320</v>
      </c>
      <c r="C1310" s="93"/>
    </row>
    <row r="1311" customHeight="1" spans="1:3">
      <c r="A1311" s="89" t="s">
        <v>2322</v>
      </c>
      <c r="B1311" s="90" t="s">
        <v>2323</v>
      </c>
      <c r="C1311" s="93">
        <v>839</v>
      </c>
    </row>
    <row r="1312" customHeight="1" spans="1:3">
      <c r="A1312" s="89" t="s">
        <v>2324</v>
      </c>
      <c r="B1312" s="90" t="s">
        <v>495</v>
      </c>
      <c r="C1312" s="94">
        <f>C1313+C1315</f>
        <v>0</v>
      </c>
    </row>
    <row r="1313" customHeight="1" spans="1:3">
      <c r="A1313" s="89" t="s">
        <v>2325</v>
      </c>
      <c r="B1313" s="90" t="s">
        <v>2326</v>
      </c>
      <c r="C1313" s="94">
        <f>SUM(C1314)</f>
        <v>0</v>
      </c>
    </row>
    <row r="1314" customHeight="1" spans="1:3">
      <c r="A1314" s="89" t="s">
        <v>2327</v>
      </c>
      <c r="B1314" s="90" t="s">
        <v>2326</v>
      </c>
      <c r="C1314" s="93"/>
    </row>
    <row r="1315" customHeight="1" spans="1:3">
      <c r="A1315" s="89" t="s">
        <v>2328</v>
      </c>
      <c r="B1315" s="90" t="s">
        <v>495</v>
      </c>
      <c r="C1315" s="94">
        <f>SUM(C1316)</f>
        <v>0</v>
      </c>
    </row>
    <row r="1316" customHeight="1" spans="1:3">
      <c r="A1316" s="89" t="s">
        <v>2329</v>
      </c>
      <c r="B1316" s="90" t="s">
        <v>495</v>
      </c>
      <c r="C1316" s="93"/>
    </row>
    <row r="1317" customHeight="1" spans="1:3">
      <c r="A1317" s="89" t="s">
        <v>2330</v>
      </c>
      <c r="B1317" s="90" t="s">
        <v>2331</v>
      </c>
      <c r="C1317" s="94">
        <f>C1318</f>
        <v>238</v>
      </c>
    </row>
    <row r="1318" customHeight="1" spans="1:3">
      <c r="A1318" s="89" t="s">
        <v>2332</v>
      </c>
      <c r="B1318" s="90" t="s">
        <v>2333</v>
      </c>
      <c r="C1318" s="94">
        <f>SUM(C1319:C1322)</f>
        <v>238</v>
      </c>
    </row>
    <row r="1319" customHeight="1" spans="1:3">
      <c r="A1319" s="89" t="s">
        <v>2334</v>
      </c>
      <c r="B1319" s="90" t="s">
        <v>2335</v>
      </c>
      <c r="C1319" s="93">
        <v>238</v>
      </c>
    </row>
    <row r="1320" customHeight="1" spans="1:3">
      <c r="A1320" s="89" t="s">
        <v>2336</v>
      </c>
      <c r="B1320" s="90" t="s">
        <v>2337</v>
      </c>
      <c r="C1320" s="93"/>
    </row>
    <row r="1321" customHeight="1" spans="1:3">
      <c r="A1321" s="89" t="s">
        <v>2338</v>
      </c>
      <c r="B1321" s="90" t="s">
        <v>2339</v>
      </c>
      <c r="C1321" s="93"/>
    </row>
    <row r="1322" customHeight="1" spans="1:3">
      <c r="A1322" s="89" t="s">
        <v>2340</v>
      </c>
      <c r="B1322" s="90" t="s">
        <v>2341</v>
      </c>
      <c r="C1322" s="93"/>
    </row>
    <row r="1323" customHeight="1" spans="1:3">
      <c r="A1323" s="89" t="s">
        <v>2342</v>
      </c>
      <c r="B1323" s="90" t="s">
        <v>2343</v>
      </c>
      <c r="C1323" s="94">
        <f>C1324</f>
        <v>3</v>
      </c>
    </row>
    <row r="1324" customHeight="1" spans="1:3">
      <c r="A1324" s="89" t="s">
        <v>2344</v>
      </c>
      <c r="B1324" s="90" t="s">
        <v>2345</v>
      </c>
      <c r="C1324" s="94">
        <f>SUM(C1325)</f>
        <v>3</v>
      </c>
    </row>
    <row r="1325" customHeight="1" spans="1:3">
      <c r="A1325" s="89" t="s">
        <v>2346</v>
      </c>
      <c r="B1325" s="90" t="s">
        <v>2345</v>
      </c>
      <c r="C1325" s="93">
        <v>3</v>
      </c>
    </row>
    <row r="1326" customHeight="1" spans="1:3">
      <c r="A1326" s="96"/>
      <c r="B1326" s="97"/>
      <c r="C1326" s="97"/>
    </row>
    <row r="1327" customHeight="1" spans="1:3">
      <c r="A1327" s="98"/>
      <c r="B1327" s="99" t="s">
        <v>2347</v>
      </c>
      <c r="C1327" s="100">
        <f>C6+C254+C294+C313+C403+C455+C511+C568+C695+C779+C851+C874+C977+C1029+C1092+C1112+C1141+C1151+C1196+C1216+C1261+C1311+C1312+C1317+C1323</f>
        <v>27975</v>
      </c>
    </row>
  </sheetData>
  <mergeCells count="3">
    <mergeCell ref="A2:C2"/>
    <mergeCell ref="A3:C3"/>
    <mergeCell ref="A4:B4"/>
  </mergeCells>
  <pageMargins left="0.32" right="0.32" top="0.36" bottom="0.36" header="0.32" footer="0.23"/>
  <pageSetup paperSize="9" orientation="portrait"/>
  <headerFooter>
    <oddFooter>&amp;C&amp;P/&amp;N</oddFooter>
    <evenFooter>&amp;C&amp;P/&amp;N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9"/>
  <sheetViews>
    <sheetView showGridLines="0" tabSelected="1" workbookViewId="0">
      <selection activeCell="E86" sqref="E86"/>
    </sheetView>
  </sheetViews>
  <sheetFormatPr defaultColWidth="8.775" defaultRowHeight="13.5" customHeight="1" outlineLevelCol="5"/>
  <cols>
    <col min="1" max="1" width="12.6666666666667" customWidth="1"/>
    <col min="2" max="2" width="41.2166666666667" customWidth="1"/>
    <col min="3" max="3" width="10.775" customWidth="1"/>
    <col min="4" max="4" width="13.6666666666667" customWidth="1"/>
    <col min="5" max="5" width="41.2166666666667" customWidth="1"/>
    <col min="6" max="6" width="10.775" customWidth="1"/>
  </cols>
  <sheetData>
    <row r="1" ht="18" customHeight="1" spans="1:6">
      <c r="A1" s="47"/>
      <c r="C1" s="48"/>
    </row>
    <row r="2" ht="24" customHeight="1" spans="1:6">
      <c r="A2" s="49" t="s">
        <v>2348</v>
      </c>
      <c r="B2" s="49"/>
      <c r="C2" s="49"/>
      <c r="D2" s="49"/>
      <c r="E2" s="49"/>
      <c r="F2" s="49"/>
    </row>
    <row r="3" ht="20.25" customHeight="1" spans="1:6">
      <c r="A3" s="50"/>
    </row>
    <row r="4" ht="31.5" customHeight="1" spans="1:6">
      <c r="A4" s="51" t="s">
        <v>2349</v>
      </c>
      <c r="B4" s="51"/>
      <c r="C4" s="51"/>
      <c r="D4" s="51" t="s">
        <v>2350</v>
      </c>
      <c r="E4" s="51"/>
      <c r="F4" s="51"/>
    </row>
    <row r="5" ht="22.5" customHeight="1" spans="1:6">
      <c r="A5" s="52" t="s">
        <v>4</v>
      </c>
      <c r="B5" s="53" t="s">
        <v>2</v>
      </c>
      <c r="C5" s="54" t="s">
        <v>3</v>
      </c>
      <c r="D5" s="52" t="s">
        <v>4</v>
      </c>
      <c r="E5" s="53" t="s">
        <v>2</v>
      </c>
      <c r="F5" s="55" t="s">
        <v>3</v>
      </c>
    </row>
    <row r="6" ht="63" customHeight="1" spans="1:6">
      <c r="A6" s="52"/>
      <c r="B6" s="53"/>
      <c r="C6" s="56" t="s">
        <v>6</v>
      </c>
      <c r="D6" s="52"/>
      <c r="E6" s="53"/>
      <c r="F6" s="56" t="s">
        <v>6</v>
      </c>
    </row>
    <row r="7" ht="16.5" customHeight="1" spans="1:6">
      <c r="A7" s="57"/>
      <c r="B7" s="58" t="s">
        <v>2351</v>
      </c>
      <c r="C7" s="59">
        <v>29080</v>
      </c>
      <c r="D7" s="57"/>
      <c r="E7" s="58" t="s">
        <v>2352</v>
      </c>
      <c r="F7" s="60">
        <v>27975</v>
      </c>
    </row>
    <row r="8" ht="16.5" customHeight="1" spans="1:6">
      <c r="A8" s="61" t="s">
        <v>2353</v>
      </c>
      <c r="B8" s="57" t="s">
        <v>2354</v>
      </c>
      <c r="C8" s="62">
        <f>SUM(C9,C78,C75,C82,C87,C93,C94)</f>
        <v>17916</v>
      </c>
      <c r="D8" s="61" t="s">
        <v>2355</v>
      </c>
      <c r="E8" s="57" t="s">
        <v>2356</v>
      </c>
      <c r="F8" s="63">
        <f>F9+F75+F78+F80+F82+F87+F88+F89</f>
        <v>16076</v>
      </c>
    </row>
    <row r="9" ht="16.5" customHeight="1" spans="1:6">
      <c r="A9" s="61"/>
      <c r="B9" s="57" t="s">
        <v>2357</v>
      </c>
      <c r="C9" s="64">
        <f>SUM(C10,C17,C53)</f>
        <v>3335</v>
      </c>
      <c r="D9" s="61"/>
      <c r="E9" s="57" t="s">
        <v>2358</v>
      </c>
      <c r="F9" s="63">
        <f>SUM(F10:F12)</f>
        <v>0</v>
      </c>
    </row>
    <row r="10" ht="16.5" customHeight="1" spans="1:6">
      <c r="A10" s="61" t="s">
        <v>2359</v>
      </c>
      <c r="B10" s="57" t="s">
        <v>2360</v>
      </c>
      <c r="C10" s="64">
        <f>SUM(C11:C16)</f>
        <v>408</v>
      </c>
      <c r="D10" s="61" t="s">
        <v>2361</v>
      </c>
      <c r="E10" s="57" t="s">
        <v>2362</v>
      </c>
      <c r="F10" s="65"/>
    </row>
    <row r="11" ht="16.5" customHeight="1" spans="1:6">
      <c r="A11" s="61" t="s">
        <v>2363</v>
      </c>
      <c r="B11" s="57" t="s">
        <v>2364</v>
      </c>
      <c r="C11" s="66"/>
      <c r="D11" s="61" t="s">
        <v>2365</v>
      </c>
      <c r="E11" s="57" t="s">
        <v>2366</v>
      </c>
      <c r="F11" s="65"/>
    </row>
    <row r="12" ht="16.5" customHeight="1" spans="1:6">
      <c r="A12" s="61" t="s">
        <v>2367</v>
      </c>
      <c r="B12" s="57" t="s">
        <v>2368</v>
      </c>
      <c r="C12" s="67"/>
      <c r="D12" s="61" t="s">
        <v>2369</v>
      </c>
      <c r="E12" s="57" t="s">
        <v>2370</v>
      </c>
      <c r="F12" s="65"/>
    </row>
    <row r="13" ht="16.5" customHeight="1" spans="1:6">
      <c r="A13" s="61" t="s">
        <v>2371</v>
      </c>
      <c r="B13" s="57" t="s">
        <v>2372</v>
      </c>
      <c r="C13" s="67"/>
      <c r="D13" s="61"/>
      <c r="E13" s="57"/>
      <c r="F13" s="65"/>
    </row>
    <row r="14" ht="16.5" customHeight="1" spans="1:6">
      <c r="A14" s="61" t="s">
        <v>2373</v>
      </c>
      <c r="B14" s="57" t="s">
        <v>2374</v>
      </c>
      <c r="C14" s="67"/>
      <c r="D14" s="61"/>
      <c r="E14" s="57"/>
      <c r="F14" s="65"/>
    </row>
    <row r="15" ht="16.5" customHeight="1" spans="1:6">
      <c r="A15" s="61" t="s">
        <v>2375</v>
      </c>
      <c r="B15" s="57" t="s">
        <v>2376</v>
      </c>
      <c r="C15" s="66">
        <v>408</v>
      </c>
      <c r="D15" s="61"/>
      <c r="E15" s="57"/>
      <c r="F15" s="65"/>
    </row>
    <row r="16" ht="16.5" customHeight="1" spans="1:6">
      <c r="A16" s="61" t="s">
        <v>2377</v>
      </c>
      <c r="B16" s="57" t="s">
        <v>2378</v>
      </c>
      <c r="C16" s="66"/>
      <c r="D16" s="61"/>
      <c r="E16" s="57"/>
      <c r="F16" s="65"/>
    </row>
    <row r="17" ht="16.5" customHeight="1" spans="1:6">
      <c r="A17" s="61" t="s">
        <v>2379</v>
      </c>
      <c r="B17" s="57" t="s">
        <v>2380</v>
      </c>
      <c r="C17" s="64">
        <f>SUM(C18:C52)</f>
        <v>2927</v>
      </c>
      <c r="D17" s="61"/>
      <c r="E17" s="57"/>
      <c r="F17" s="65"/>
    </row>
    <row r="18" ht="16.5" customHeight="1" spans="1:6">
      <c r="A18" s="61" t="s">
        <v>2381</v>
      </c>
      <c r="B18" s="57" t="s">
        <v>2382</v>
      </c>
      <c r="C18" s="66"/>
      <c r="D18" s="61"/>
      <c r="E18" s="57"/>
      <c r="F18" s="65"/>
    </row>
    <row r="19" ht="16.5" customHeight="1" spans="1:6">
      <c r="A19" s="61" t="s">
        <v>2383</v>
      </c>
      <c r="B19" s="57" t="s">
        <v>2384</v>
      </c>
      <c r="C19" s="67"/>
      <c r="D19" s="61"/>
      <c r="E19" s="57"/>
      <c r="F19" s="65"/>
    </row>
    <row r="20" ht="16.5" customHeight="1" spans="1:6">
      <c r="A20" s="61" t="s">
        <v>2385</v>
      </c>
      <c r="B20" s="57" t="s">
        <v>2386</v>
      </c>
      <c r="C20" s="67"/>
      <c r="D20" s="61"/>
      <c r="E20" s="57"/>
      <c r="F20" s="65"/>
    </row>
    <row r="21" ht="16.5" customHeight="1" spans="1:6">
      <c r="A21" s="61" t="s">
        <v>2387</v>
      </c>
      <c r="B21" s="57" t="s">
        <v>2388</v>
      </c>
      <c r="C21" s="67">
        <v>2927</v>
      </c>
      <c r="D21" s="61"/>
      <c r="E21" s="57"/>
      <c r="F21" s="65"/>
    </row>
    <row r="22" ht="16.5" customHeight="1" spans="1:6">
      <c r="A22" s="61" t="s">
        <v>2389</v>
      </c>
      <c r="B22" s="57" t="s">
        <v>2390</v>
      </c>
      <c r="C22" s="67"/>
      <c r="D22" s="61"/>
      <c r="E22" s="57"/>
      <c r="F22" s="65"/>
    </row>
    <row r="23" ht="16.5" customHeight="1" spans="1:6">
      <c r="A23" s="61" t="s">
        <v>2391</v>
      </c>
      <c r="B23" s="57" t="s">
        <v>2392</v>
      </c>
      <c r="C23" s="67"/>
      <c r="D23" s="61"/>
      <c r="E23" s="57"/>
      <c r="F23" s="65"/>
    </row>
    <row r="24" ht="16.5" customHeight="1" spans="1:6">
      <c r="A24" s="61" t="s">
        <v>2393</v>
      </c>
      <c r="B24" s="57" t="s">
        <v>2394</v>
      </c>
      <c r="C24" s="67"/>
      <c r="D24" s="61"/>
      <c r="E24" s="57"/>
      <c r="F24" s="65"/>
    </row>
    <row r="25" ht="16.5" customHeight="1" spans="1:6">
      <c r="A25" s="61" t="s">
        <v>2395</v>
      </c>
      <c r="B25" s="57" t="s">
        <v>2396</v>
      </c>
      <c r="C25" s="67"/>
      <c r="D25" s="61"/>
      <c r="E25" s="57"/>
      <c r="F25" s="65"/>
    </row>
    <row r="26" ht="16.5" customHeight="1" spans="1:6">
      <c r="A26" s="61" t="s">
        <v>2397</v>
      </c>
      <c r="B26" s="57" t="s">
        <v>2398</v>
      </c>
      <c r="C26" s="67"/>
      <c r="D26" s="61"/>
      <c r="E26" s="57"/>
      <c r="F26" s="65"/>
    </row>
    <row r="27" ht="16.5" customHeight="1" spans="1:6">
      <c r="A27" s="61" t="s">
        <v>2399</v>
      </c>
      <c r="B27" s="57" t="s">
        <v>2400</v>
      </c>
      <c r="C27" s="66"/>
      <c r="D27" s="61"/>
      <c r="E27" s="57"/>
      <c r="F27" s="65"/>
    </row>
    <row r="28" ht="16.5" customHeight="1" spans="1:6">
      <c r="A28" s="61" t="s">
        <v>2401</v>
      </c>
      <c r="B28" s="57" t="s">
        <v>2402</v>
      </c>
      <c r="C28" s="66"/>
      <c r="D28" s="61"/>
      <c r="E28" s="57"/>
      <c r="F28" s="65"/>
    </row>
    <row r="29" ht="16.5" customHeight="1" spans="1:6">
      <c r="A29" s="61" t="s">
        <v>2403</v>
      </c>
      <c r="B29" s="57" t="s">
        <v>2404</v>
      </c>
      <c r="C29" s="66"/>
      <c r="D29" s="61"/>
      <c r="E29" s="57"/>
      <c r="F29" s="65"/>
    </row>
    <row r="30" ht="16.5" customHeight="1" spans="1:6">
      <c r="A30" s="61" t="s">
        <v>2405</v>
      </c>
      <c r="B30" s="57" t="s">
        <v>2406</v>
      </c>
      <c r="C30" s="66"/>
      <c r="D30" s="61"/>
      <c r="E30" s="68"/>
      <c r="F30" s="65"/>
    </row>
    <row r="31" ht="16.5" customHeight="1" spans="1:6">
      <c r="A31" s="61" t="s">
        <v>2407</v>
      </c>
      <c r="B31" s="57" t="s">
        <v>2408</v>
      </c>
      <c r="C31" s="66"/>
      <c r="D31" s="61"/>
      <c r="E31" s="57"/>
      <c r="F31" s="65"/>
    </row>
    <row r="32" ht="16.5" customHeight="1" spans="1:6">
      <c r="A32" s="61" t="s">
        <v>2409</v>
      </c>
      <c r="B32" s="57" t="s">
        <v>2410</v>
      </c>
      <c r="C32" s="66"/>
      <c r="D32" s="61"/>
      <c r="E32" s="57"/>
      <c r="F32" s="65"/>
    </row>
    <row r="33" ht="16.5" customHeight="1" spans="1:6">
      <c r="A33" s="61" t="s">
        <v>2411</v>
      </c>
      <c r="B33" s="57" t="s">
        <v>2412</v>
      </c>
      <c r="C33" s="66"/>
      <c r="D33" s="61"/>
      <c r="E33" s="57"/>
      <c r="F33" s="65"/>
    </row>
    <row r="34" ht="16.5" customHeight="1" spans="1:6">
      <c r="A34" s="61" t="s">
        <v>2413</v>
      </c>
      <c r="B34" s="57" t="s">
        <v>2414</v>
      </c>
      <c r="C34" s="66"/>
      <c r="D34" s="61"/>
      <c r="E34" s="57"/>
      <c r="F34" s="65"/>
    </row>
    <row r="35" ht="16.5" customHeight="1" spans="1:6">
      <c r="A35" s="61" t="s">
        <v>2415</v>
      </c>
      <c r="B35" s="57" t="s">
        <v>2416</v>
      </c>
      <c r="C35" s="67"/>
      <c r="D35" s="61"/>
      <c r="E35" s="57"/>
      <c r="F35" s="65"/>
    </row>
    <row r="36" ht="16.5" customHeight="1" spans="1:6">
      <c r="A36" s="61" t="s">
        <v>2417</v>
      </c>
      <c r="B36" s="57" t="s">
        <v>2418</v>
      </c>
      <c r="C36" s="67"/>
      <c r="D36" s="61"/>
      <c r="E36" s="57"/>
      <c r="F36" s="65"/>
    </row>
    <row r="37" ht="16.5" customHeight="1" spans="1:6">
      <c r="A37" s="61" t="s">
        <v>2419</v>
      </c>
      <c r="B37" s="57" t="s">
        <v>2420</v>
      </c>
      <c r="C37" s="67"/>
      <c r="D37" s="61"/>
      <c r="E37" s="57"/>
      <c r="F37" s="65"/>
    </row>
    <row r="38" ht="16.5" customHeight="1" spans="1:6">
      <c r="A38" s="61" t="s">
        <v>2421</v>
      </c>
      <c r="B38" s="57" t="s">
        <v>2422</v>
      </c>
      <c r="C38" s="67"/>
      <c r="D38" s="61"/>
      <c r="E38" s="57"/>
      <c r="F38" s="65"/>
    </row>
    <row r="39" ht="16.5" customHeight="1" spans="1:6">
      <c r="A39" s="61" t="s">
        <v>2423</v>
      </c>
      <c r="B39" s="57" t="s">
        <v>2424</v>
      </c>
      <c r="C39" s="67"/>
      <c r="D39" s="61"/>
      <c r="E39" s="57"/>
      <c r="F39" s="65"/>
    </row>
    <row r="40" ht="16.5" customHeight="1" spans="1:6">
      <c r="A40" s="61" t="s">
        <v>2425</v>
      </c>
      <c r="B40" s="57" t="s">
        <v>2426</v>
      </c>
      <c r="C40" s="67"/>
      <c r="D40" s="61"/>
      <c r="E40" s="57"/>
      <c r="F40" s="65"/>
    </row>
    <row r="41" ht="16.5" customHeight="1" spans="1:6">
      <c r="A41" s="61" t="s">
        <v>2427</v>
      </c>
      <c r="B41" s="57" t="s">
        <v>2428</v>
      </c>
      <c r="C41" s="67"/>
      <c r="D41" s="61"/>
      <c r="E41" s="57"/>
      <c r="F41" s="65"/>
    </row>
    <row r="42" ht="16.5" customHeight="1" spans="1:6">
      <c r="A42" s="61" t="s">
        <v>2429</v>
      </c>
      <c r="B42" s="57" t="s">
        <v>2430</v>
      </c>
      <c r="C42" s="67"/>
      <c r="D42" s="61"/>
      <c r="E42" s="57"/>
      <c r="F42" s="65"/>
    </row>
    <row r="43" ht="16.5" customHeight="1" spans="1:6">
      <c r="A43" s="61" t="s">
        <v>2431</v>
      </c>
      <c r="B43" s="57" t="s">
        <v>2432</v>
      </c>
      <c r="C43" s="67"/>
      <c r="D43" s="61"/>
      <c r="E43" s="57"/>
      <c r="F43" s="65"/>
    </row>
    <row r="44" ht="16.5" customHeight="1" spans="1:6">
      <c r="A44" s="61" t="s">
        <v>2433</v>
      </c>
      <c r="B44" s="57" t="s">
        <v>2434</v>
      </c>
      <c r="C44" s="67"/>
      <c r="D44" s="61"/>
      <c r="E44" s="57"/>
      <c r="F44" s="65"/>
    </row>
    <row r="45" ht="16.5" customHeight="1" spans="1:6">
      <c r="A45" s="61" t="s">
        <v>2435</v>
      </c>
      <c r="B45" s="57" t="s">
        <v>2436</v>
      </c>
      <c r="C45" s="67"/>
      <c r="D45" s="61"/>
      <c r="E45" s="57"/>
      <c r="F45" s="65"/>
    </row>
    <row r="46" ht="16.5" customHeight="1" spans="1:6">
      <c r="A46" s="61" t="s">
        <v>2437</v>
      </c>
      <c r="B46" s="57" t="s">
        <v>2438</v>
      </c>
      <c r="C46" s="67"/>
      <c r="D46" s="61"/>
      <c r="E46" s="57"/>
      <c r="F46" s="65"/>
    </row>
    <row r="47" ht="16.5" customHeight="1" spans="1:6">
      <c r="A47" s="61" t="s">
        <v>2439</v>
      </c>
      <c r="B47" s="57" t="s">
        <v>2440</v>
      </c>
      <c r="C47" s="67"/>
      <c r="D47" s="61"/>
      <c r="E47" s="57"/>
      <c r="F47" s="65"/>
    </row>
    <row r="48" ht="16.5" customHeight="1" spans="1:6">
      <c r="A48" s="61" t="s">
        <v>2441</v>
      </c>
      <c r="B48" s="57" t="s">
        <v>2442</v>
      </c>
      <c r="C48" s="67"/>
      <c r="D48" s="61"/>
      <c r="E48" s="57"/>
      <c r="F48" s="65"/>
    </row>
    <row r="49" ht="16.5" customHeight="1" spans="1:6">
      <c r="A49" s="61" t="s">
        <v>2443</v>
      </c>
      <c r="B49" s="57" t="s">
        <v>2444</v>
      </c>
      <c r="C49" s="66"/>
      <c r="D49" s="61"/>
      <c r="E49" s="57"/>
      <c r="F49" s="65"/>
    </row>
    <row r="50" ht="16.5" customHeight="1" spans="1:6">
      <c r="A50" s="61" t="s">
        <v>2445</v>
      </c>
      <c r="B50" s="57" t="s">
        <v>2446</v>
      </c>
      <c r="C50" s="66"/>
      <c r="D50" s="61"/>
      <c r="E50" s="57"/>
      <c r="F50" s="65"/>
    </row>
    <row r="51" ht="16.5" customHeight="1" spans="1:6">
      <c r="A51" s="61" t="s">
        <v>2447</v>
      </c>
      <c r="B51" s="57" t="s">
        <v>2448</v>
      </c>
      <c r="C51" s="66"/>
      <c r="D51" s="61"/>
      <c r="E51" s="57"/>
      <c r="F51" s="65"/>
    </row>
    <row r="52" ht="16.5" customHeight="1" spans="1:6">
      <c r="A52" s="61" t="s">
        <v>2449</v>
      </c>
      <c r="B52" s="57" t="s">
        <v>2450</v>
      </c>
      <c r="C52" s="66"/>
      <c r="D52" s="61"/>
      <c r="E52" s="57"/>
      <c r="F52" s="65"/>
    </row>
    <row r="53" ht="16.5" customHeight="1" spans="1:6">
      <c r="A53" s="61" t="s">
        <v>2451</v>
      </c>
      <c r="B53" s="57" t="s">
        <v>2452</v>
      </c>
      <c r="C53" s="69">
        <f>SUM(C54:C74)</f>
        <v>0</v>
      </c>
      <c r="D53" s="61"/>
      <c r="E53" s="57"/>
      <c r="F53" s="65"/>
    </row>
    <row r="54" ht="16.5" customHeight="1" spans="1:6">
      <c r="A54" s="61" t="s">
        <v>2453</v>
      </c>
      <c r="B54" s="57" t="s">
        <v>2015</v>
      </c>
      <c r="C54" s="66"/>
      <c r="D54" s="61"/>
      <c r="E54" s="57"/>
      <c r="F54" s="65"/>
    </row>
    <row r="55" ht="16.5" customHeight="1" spans="1:6">
      <c r="A55" s="61" t="s">
        <v>2454</v>
      </c>
      <c r="B55" s="57" t="s">
        <v>2455</v>
      </c>
      <c r="C55" s="66"/>
      <c r="D55" s="61"/>
      <c r="E55" s="57"/>
      <c r="F55" s="65"/>
    </row>
    <row r="56" ht="16.5" customHeight="1" spans="1:6">
      <c r="A56" s="61" t="s">
        <v>2456</v>
      </c>
      <c r="B56" s="57" t="s">
        <v>2457</v>
      </c>
      <c r="C56" s="70"/>
      <c r="D56" s="61"/>
      <c r="E56" s="57"/>
      <c r="F56" s="65"/>
    </row>
    <row r="57" ht="16.5" customHeight="1" spans="1:6">
      <c r="A57" s="61" t="s">
        <v>2458</v>
      </c>
      <c r="B57" s="57" t="s">
        <v>2459</v>
      </c>
      <c r="C57" s="66"/>
      <c r="D57" s="61"/>
      <c r="E57" s="57"/>
      <c r="F57" s="65"/>
    </row>
    <row r="58" ht="16.5" customHeight="1" spans="1:6">
      <c r="A58" s="61" t="s">
        <v>2460</v>
      </c>
      <c r="B58" s="57" t="s">
        <v>2017</v>
      </c>
      <c r="C58" s="66"/>
      <c r="D58" s="61"/>
      <c r="E58" s="57"/>
      <c r="F58" s="65"/>
    </row>
    <row r="59" ht="16.5" customHeight="1" spans="1:6">
      <c r="A59" s="61" t="s">
        <v>2461</v>
      </c>
      <c r="B59" s="57" t="s">
        <v>2462</v>
      </c>
      <c r="C59" s="66"/>
      <c r="D59" s="61"/>
      <c r="E59" s="57"/>
      <c r="F59" s="65"/>
    </row>
    <row r="60" ht="16.5" customHeight="1" spans="1:6">
      <c r="A60" s="61" t="s">
        <v>2463</v>
      </c>
      <c r="B60" s="57" t="s">
        <v>2019</v>
      </c>
      <c r="C60" s="66"/>
      <c r="D60" s="61"/>
      <c r="E60" s="57"/>
      <c r="F60" s="65"/>
    </row>
    <row r="61" ht="16.5" customHeight="1" spans="1:6">
      <c r="A61" s="61" t="s">
        <v>2464</v>
      </c>
      <c r="B61" s="57" t="s">
        <v>2465</v>
      </c>
      <c r="C61" s="66"/>
      <c r="D61" s="61"/>
      <c r="E61" s="57"/>
      <c r="F61" s="65"/>
    </row>
    <row r="62" ht="16.5" customHeight="1" spans="1:6">
      <c r="A62" s="61" t="s">
        <v>2466</v>
      </c>
      <c r="B62" s="57" t="s">
        <v>2021</v>
      </c>
      <c r="C62" s="66"/>
      <c r="D62" s="61"/>
      <c r="E62" s="57"/>
      <c r="F62" s="65"/>
    </row>
    <row r="63" ht="16.5" customHeight="1" spans="1:6">
      <c r="A63" s="61" t="s">
        <v>2467</v>
      </c>
      <c r="B63" s="57" t="s">
        <v>2023</v>
      </c>
      <c r="C63" s="66"/>
      <c r="D63" s="61"/>
      <c r="E63" s="57"/>
      <c r="F63" s="65"/>
    </row>
    <row r="64" ht="16.5" customHeight="1" spans="1:6">
      <c r="A64" s="61" t="s">
        <v>2468</v>
      </c>
      <c r="B64" s="57" t="s">
        <v>2469</v>
      </c>
      <c r="C64" s="66"/>
      <c r="D64" s="61"/>
      <c r="E64" s="57"/>
      <c r="F64" s="65"/>
    </row>
    <row r="65" ht="16.5" customHeight="1" spans="1:6">
      <c r="A65" s="61" t="s">
        <v>2470</v>
      </c>
      <c r="B65" s="57" t="s">
        <v>2471</v>
      </c>
      <c r="C65" s="66"/>
      <c r="D65" s="61"/>
      <c r="E65" s="57"/>
      <c r="F65" s="65"/>
    </row>
    <row r="66" ht="16.5" customHeight="1" spans="1:6">
      <c r="A66" s="61" t="s">
        <v>2472</v>
      </c>
      <c r="B66" s="57" t="s">
        <v>2026</v>
      </c>
      <c r="C66" s="66"/>
      <c r="D66" s="61"/>
      <c r="E66" s="57"/>
      <c r="F66" s="65"/>
    </row>
    <row r="67" ht="16.5" customHeight="1" spans="1:6">
      <c r="A67" s="61" t="s">
        <v>2473</v>
      </c>
      <c r="B67" s="57" t="s">
        <v>2474</v>
      </c>
      <c r="C67" s="66"/>
      <c r="D67" s="61"/>
      <c r="E67" s="57"/>
      <c r="F67" s="65"/>
    </row>
    <row r="68" ht="16.5" customHeight="1" spans="1:6">
      <c r="A68" s="61" t="s">
        <v>2475</v>
      </c>
      <c r="B68" s="57" t="s">
        <v>2476</v>
      </c>
      <c r="C68" s="66"/>
      <c r="D68" s="61"/>
      <c r="E68" s="57"/>
      <c r="F68" s="65"/>
    </row>
    <row r="69" ht="16.5" customHeight="1" spans="1:6">
      <c r="A69" s="61" t="s">
        <v>2477</v>
      </c>
      <c r="B69" s="57" t="s">
        <v>2478</v>
      </c>
      <c r="C69" s="66"/>
      <c r="D69" s="61"/>
      <c r="E69" s="57"/>
      <c r="F69" s="65"/>
    </row>
    <row r="70" ht="16.5" customHeight="1" spans="1:6">
      <c r="A70" s="61" t="s">
        <v>2479</v>
      </c>
      <c r="B70" s="57" t="s">
        <v>2480</v>
      </c>
      <c r="C70" s="66"/>
      <c r="D70" s="61"/>
      <c r="E70" s="57"/>
      <c r="F70" s="65"/>
    </row>
    <row r="71" ht="16.5" customHeight="1" spans="1:6">
      <c r="A71" s="61" t="s">
        <v>2481</v>
      </c>
      <c r="B71" s="57" t="s">
        <v>2028</v>
      </c>
      <c r="C71" s="66"/>
      <c r="D71" s="61"/>
      <c r="E71" s="57"/>
      <c r="F71" s="65"/>
    </row>
    <row r="72" ht="16.5" customHeight="1" spans="1:6">
      <c r="A72" s="61" t="s">
        <v>2482</v>
      </c>
      <c r="B72" s="57" t="s">
        <v>2483</v>
      </c>
      <c r="C72" s="66"/>
      <c r="D72" s="61"/>
      <c r="E72" s="57"/>
      <c r="F72" s="65"/>
    </row>
    <row r="73" ht="16.5" customHeight="1" spans="1:6">
      <c r="A73" s="61" t="s">
        <v>2484</v>
      </c>
      <c r="B73" s="57" t="s">
        <v>2485</v>
      </c>
      <c r="C73" s="66"/>
      <c r="D73" s="61"/>
      <c r="E73" s="57"/>
      <c r="F73" s="65"/>
    </row>
    <row r="74" ht="16.5" customHeight="1" spans="1:6">
      <c r="A74" s="61" t="s">
        <v>2486</v>
      </c>
      <c r="B74" s="57" t="s">
        <v>56</v>
      </c>
      <c r="C74" s="66"/>
      <c r="D74" s="61"/>
      <c r="E74" s="57"/>
      <c r="F74" s="65"/>
    </row>
    <row r="75" ht="16.5" customHeight="1" spans="1:6">
      <c r="A75" s="61" t="s">
        <v>2487</v>
      </c>
      <c r="B75" s="57" t="s">
        <v>2488</v>
      </c>
      <c r="C75" s="69">
        <f>SUM(C76:C77)</f>
        <v>0</v>
      </c>
      <c r="D75" s="61" t="s">
        <v>2489</v>
      </c>
      <c r="E75" s="57" t="s">
        <v>2490</v>
      </c>
      <c r="F75" s="60">
        <f>SUM(F76:F77)</f>
        <v>16076</v>
      </c>
    </row>
    <row r="76" ht="16.5" customHeight="1" spans="1:6">
      <c r="A76" s="61" t="s">
        <v>2491</v>
      </c>
      <c r="B76" s="57" t="s">
        <v>2492</v>
      </c>
      <c r="C76" s="66"/>
      <c r="D76" s="61" t="s">
        <v>2493</v>
      </c>
      <c r="E76" s="57" t="s">
        <v>2494</v>
      </c>
      <c r="F76" s="65">
        <v>15479</v>
      </c>
    </row>
    <row r="77" ht="16.5" customHeight="1" spans="1:6">
      <c r="A77" s="61" t="s">
        <v>2495</v>
      </c>
      <c r="B77" s="57" t="s">
        <v>2496</v>
      </c>
      <c r="C77" s="66"/>
      <c r="D77" s="61" t="s">
        <v>2497</v>
      </c>
      <c r="E77" s="57" t="s">
        <v>2498</v>
      </c>
      <c r="F77" s="65">
        <v>597</v>
      </c>
    </row>
    <row r="78" ht="16.5" customHeight="1" spans="1:6">
      <c r="A78" s="61" t="s">
        <v>2499</v>
      </c>
      <c r="B78" s="57" t="s">
        <v>2500</v>
      </c>
      <c r="C78" s="59">
        <f>C79</f>
        <v>0</v>
      </c>
      <c r="D78" s="61" t="s">
        <v>2501</v>
      </c>
      <c r="E78" s="57" t="s">
        <v>2502</v>
      </c>
      <c r="F78" s="60">
        <f>F79</f>
        <v>0</v>
      </c>
    </row>
    <row r="79" ht="16.5" customHeight="1" spans="1:6">
      <c r="A79" s="61" t="s">
        <v>2503</v>
      </c>
      <c r="B79" s="57" t="s">
        <v>2504</v>
      </c>
      <c r="C79" s="66"/>
      <c r="D79" s="61" t="s">
        <v>2505</v>
      </c>
      <c r="E79" s="57" t="s">
        <v>2506</v>
      </c>
      <c r="F79" s="71"/>
    </row>
    <row r="80" ht="16.5" customHeight="1" spans="1:6">
      <c r="A80" s="61"/>
      <c r="B80" s="57"/>
      <c r="C80" s="66"/>
      <c r="D80" s="61" t="s">
        <v>2507</v>
      </c>
      <c r="E80" s="57" t="s">
        <v>2508</v>
      </c>
      <c r="F80" s="63">
        <f>F81</f>
        <v>0</v>
      </c>
    </row>
    <row r="81" ht="16.5" customHeight="1" spans="1:6">
      <c r="A81" s="61"/>
      <c r="B81" s="57"/>
      <c r="C81" s="72"/>
      <c r="D81" s="61" t="s">
        <v>2509</v>
      </c>
      <c r="E81" s="57" t="s">
        <v>2510</v>
      </c>
      <c r="F81" s="71"/>
    </row>
    <row r="82" ht="16.5" customHeight="1" spans="1:6">
      <c r="A82" s="61" t="s">
        <v>2511</v>
      </c>
      <c r="B82" s="57" t="s">
        <v>2512</v>
      </c>
      <c r="C82" s="69">
        <f>C83</f>
        <v>328</v>
      </c>
      <c r="D82" s="61" t="s">
        <v>2513</v>
      </c>
      <c r="E82" s="57" t="s">
        <v>2514</v>
      </c>
      <c r="F82" s="63">
        <f>SUM(F83:F86)</f>
        <v>0</v>
      </c>
    </row>
    <row r="83" ht="16.5" customHeight="1" spans="1:6">
      <c r="A83" s="73" t="s">
        <v>2515</v>
      </c>
      <c r="B83" s="74" t="s">
        <v>2516</v>
      </c>
      <c r="C83" s="75">
        <f>SUM(C84:C86)</f>
        <v>328</v>
      </c>
      <c r="D83" s="61" t="s">
        <v>2517</v>
      </c>
      <c r="E83" s="57" t="s">
        <v>2518</v>
      </c>
      <c r="F83" s="65"/>
    </row>
    <row r="84" ht="16.5" customHeight="1" spans="1:6">
      <c r="A84" s="73" t="s">
        <v>2519</v>
      </c>
      <c r="B84" s="74" t="s">
        <v>2520</v>
      </c>
      <c r="C84" s="76">
        <v>328</v>
      </c>
      <c r="D84" s="61" t="s">
        <v>2521</v>
      </c>
      <c r="E84" s="57" t="s">
        <v>2522</v>
      </c>
      <c r="F84" s="71"/>
    </row>
    <row r="85" ht="16.5" customHeight="1" spans="1:6">
      <c r="A85" s="61" t="s">
        <v>2523</v>
      </c>
      <c r="B85" s="57" t="s">
        <v>2524</v>
      </c>
      <c r="C85" s="77">
        <v>0</v>
      </c>
      <c r="D85" s="61" t="s">
        <v>2525</v>
      </c>
      <c r="E85" s="57" t="s">
        <v>2526</v>
      </c>
      <c r="F85" s="65"/>
    </row>
    <row r="86" ht="16.5" customHeight="1" spans="1:6">
      <c r="A86" s="61" t="s">
        <v>2527</v>
      </c>
      <c r="B86" s="57" t="s">
        <v>2528</v>
      </c>
      <c r="C86" s="72"/>
      <c r="D86" s="61" t="s">
        <v>2529</v>
      </c>
      <c r="E86" s="57" t="s">
        <v>2530</v>
      </c>
      <c r="F86" s="71"/>
    </row>
    <row r="87" ht="16.5" customHeight="1" spans="1:6">
      <c r="A87" s="61" t="s">
        <v>2531</v>
      </c>
      <c r="B87" s="57" t="s">
        <v>2532</v>
      </c>
      <c r="C87" s="69">
        <f>C88</f>
        <v>3273</v>
      </c>
      <c r="D87" s="61" t="s">
        <v>2533</v>
      </c>
      <c r="E87" s="57" t="s">
        <v>2534</v>
      </c>
      <c r="F87" s="71"/>
    </row>
    <row r="88" ht="16.5" customHeight="1" spans="1:6">
      <c r="A88" s="61" t="s">
        <v>2535</v>
      </c>
      <c r="B88" s="57" t="s">
        <v>2536</v>
      </c>
      <c r="C88" s="69">
        <f>SUM(C89:C92)</f>
        <v>3273</v>
      </c>
      <c r="D88" s="61" t="s">
        <v>2537</v>
      </c>
      <c r="E88" s="57" t="s">
        <v>2538</v>
      </c>
      <c r="F88" s="71"/>
    </row>
    <row r="89" ht="16.5" customHeight="1" spans="1:6">
      <c r="A89" s="61" t="s">
        <v>2539</v>
      </c>
      <c r="B89" s="57" t="s">
        <v>2540</v>
      </c>
      <c r="C89" s="77">
        <v>3273</v>
      </c>
      <c r="D89" s="61" t="s">
        <v>2541</v>
      </c>
      <c r="E89" s="57" t="s">
        <v>2542</v>
      </c>
      <c r="F89" s="63">
        <f>SUM(F90:F93)</f>
        <v>0</v>
      </c>
    </row>
    <row r="90" ht="16.5" customHeight="1" spans="1:6">
      <c r="A90" s="61" t="s">
        <v>2543</v>
      </c>
      <c r="B90" s="57" t="s">
        <v>2544</v>
      </c>
      <c r="C90" s="77"/>
      <c r="D90" s="61" t="s">
        <v>2545</v>
      </c>
      <c r="E90" s="57" t="s">
        <v>2013</v>
      </c>
      <c r="F90" s="71"/>
    </row>
    <row r="91" ht="16.5" customHeight="1" spans="1:6">
      <c r="A91" s="61" t="s">
        <v>2546</v>
      </c>
      <c r="B91" s="57" t="s">
        <v>2547</v>
      </c>
      <c r="C91" s="72"/>
      <c r="D91" s="61" t="s">
        <v>2548</v>
      </c>
      <c r="E91" s="57" t="s">
        <v>2549</v>
      </c>
      <c r="F91" s="71"/>
    </row>
    <row r="92" ht="16.5" customHeight="1" spans="1:6">
      <c r="A92" s="61" t="s">
        <v>2550</v>
      </c>
      <c r="B92" s="57" t="s">
        <v>2551</v>
      </c>
      <c r="C92" s="77"/>
      <c r="D92" s="61" t="s">
        <v>2552</v>
      </c>
      <c r="E92" s="57" t="s">
        <v>2553</v>
      </c>
      <c r="F92" s="65"/>
    </row>
    <row r="93" ht="16.5" customHeight="1" spans="1:6">
      <c r="A93" s="61" t="s">
        <v>2554</v>
      </c>
      <c r="B93" s="57" t="s">
        <v>2555</v>
      </c>
      <c r="C93" s="77">
        <v>10980</v>
      </c>
      <c r="D93" s="61" t="s">
        <v>2556</v>
      </c>
      <c r="E93" s="57" t="s">
        <v>2557</v>
      </c>
      <c r="F93" s="71"/>
    </row>
    <row r="94" ht="16.5" customHeight="1" spans="1:6">
      <c r="A94" s="61" t="s">
        <v>2558</v>
      </c>
      <c r="B94" s="57" t="s">
        <v>2559</v>
      </c>
      <c r="C94" s="69">
        <f>SUM(C95:C98)</f>
        <v>0</v>
      </c>
      <c r="D94" s="61"/>
      <c r="E94" s="57"/>
      <c r="F94" s="71"/>
    </row>
    <row r="95" ht="16.5" customHeight="1" spans="1:6">
      <c r="A95" s="61" t="s">
        <v>2560</v>
      </c>
      <c r="B95" s="57" t="s">
        <v>2561</v>
      </c>
      <c r="C95" s="77"/>
      <c r="D95" s="61"/>
      <c r="E95" s="57"/>
      <c r="F95" s="71"/>
    </row>
    <row r="96" ht="16.5" customHeight="1" spans="1:6">
      <c r="A96" s="61" t="s">
        <v>2562</v>
      </c>
      <c r="B96" s="57" t="s">
        <v>2563</v>
      </c>
      <c r="C96" s="77"/>
      <c r="D96" s="61"/>
      <c r="E96" s="57"/>
      <c r="F96" s="71"/>
    </row>
    <row r="97" ht="16.5" customHeight="1" spans="1:6">
      <c r="A97" s="61" t="s">
        <v>2564</v>
      </c>
      <c r="B97" s="57" t="s">
        <v>2565</v>
      </c>
      <c r="C97" s="72"/>
      <c r="D97" s="61"/>
      <c r="E97" s="57"/>
      <c r="F97" s="65"/>
    </row>
    <row r="98" ht="16.5" customHeight="1" spans="1:6">
      <c r="A98" s="61" t="s">
        <v>2566</v>
      </c>
      <c r="B98" s="57" t="s">
        <v>2567</v>
      </c>
      <c r="C98" s="77"/>
      <c r="D98" s="73"/>
      <c r="E98" s="57"/>
      <c r="F98" s="65"/>
    </row>
    <row r="99" ht="15" customHeight="1" spans="1:6">
      <c r="A99" s="61"/>
      <c r="B99" s="57"/>
      <c r="C99" s="77"/>
      <c r="D99" s="61"/>
      <c r="E99" s="57"/>
      <c r="F99" s="65"/>
    </row>
    <row r="100" ht="16.5" customHeight="1" spans="1:6">
      <c r="A100" s="61" t="s">
        <v>2568</v>
      </c>
      <c r="B100" s="57" t="s">
        <v>2569</v>
      </c>
      <c r="C100" s="69">
        <f>C101</f>
        <v>0</v>
      </c>
      <c r="D100" s="61"/>
      <c r="E100" s="57"/>
      <c r="F100" s="65"/>
    </row>
    <row r="101" ht="16.5" customHeight="1" spans="1:6">
      <c r="A101" s="61" t="s">
        <v>2570</v>
      </c>
      <c r="B101" s="57" t="s">
        <v>2571</v>
      </c>
      <c r="C101" s="69">
        <f>C102</f>
        <v>0</v>
      </c>
      <c r="D101" s="61" t="s">
        <v>2572</v>
      </c>
      <c r="E101" s="57" t="s">
        <v>2573</v>
      </c>
      <c r="F101" s="60">
        <f>F102</f>
        <v>2945</v>
      </c>
    </row>
    <row r="102" ht="16.5" customHeight="1" spans="1:6">
      <c r="A102" s="61" t="s">
        <v>2574</v>
      </c>
      <c r="B102" s="57" t="s">
        <v>2575</v>
      </c>
      <c r="C102" s="78">
        <f>SUM(C103:C106)</f>
        <v>0</v>
      </c>
      <c r="D102" s="61" t="s">
        <v>2576</v>
      </c>
      <c r="E102" s="57" t="s">
        <v>2577</v>
      </c>
      <c r="F102" s="65">
        <v>2945</v>
      </c>
    </row>
    <row r="103" ht="16.5" customHeight="1" spans="1:6">
      <c r="A103" s="61" t="s">
        <v>2578</v>
      </c>
      <c r="B103" s="57" t="s">
        <v>2579</v>
      </c>
      <c r="C103" s="77"/>
      <c r="D103" s="61" t="s">
        <v>2580</v>
      </c>
      <c r="E103" s="57" t="s">
        <v>2581</v>
      </c>
      <c r="F103" s="65">
        <v>2945</v>
      </c>
    </row>
    <row r="104" ht="16.5" customHeight="1" spans="1:6">
      <c r="A104" s="61" t="s">
        <v>2582</v>
      </c>
      <c r="B104" s="57" t="s">
        <v>2583</v>
      </c>
      <c r="C104" s="77"/>
      <c r="D104" s="61" t="s">
        <v>2584</v>
      </c>
      <c r="E104" s="57" t="s">
        <v>2585</v>
      </c>
      <c r="F104" s="71"/>
    </row>
    <row r="105" ht="16.5" customHeight="1" spans="1:6">
      <c r="A105" s="61" t="s">
        <v>2586</v>
      </c>
      <c r="B105" s="57" t="s">
        <v>2587</v>
      </c>
      <c r="C105" s="72"/>
      <c r="D105" s="61" t="s">
        <v>2588</v>
      </c>
      <c r="E105" s="57" t="s">
        <v>2589</v>
      </c>
      <c r="F105" s="65"/>
    </row>
    <row r="106" ht="16.5" customHeight="1" spans="1:6">
      <c r="A106" s="61" t="s">
        <v>2590</v>
      </c>
      <c r="B106" s="57" t="s">
        <v>2591</v>
      </c>
      <c r="C106" s="77"/>
      <c r="D106" s="61" t="s">
        <v>2592</v>
      </c>
      <c r="E106" s="57" t="s">
        <v>2593</v>
      </c>
      <c r="F106" s="71"/>
    </row>
    <row r="107" ht="16.5" customHeight="1" spans="1:6">
      <c r="A107" s="61"/>
      <c r="B107" s="57"/>
      <c r="C107" s="77"/>
      <c r="D107" s="61"/>
      <c r="E107" s="57"/>
      <c r="F107" s="71"/>
    </row>
    <row r="108" ht="16.5" customHeight="1" spans="1:6">
      <c r="A108" s="61"/>
      <c r="B108" s="57"/>
      <c r="C108" s="77"/>
      <c r="D108" s="61"/>
      <c r="E108" s="57"/>
      <c r="F108" s="71"/>
    </row>
    <row r="109" ht="16.5" customHeight="1" spans="1:6">
      <c r="A109" s="61"/>
      <c r="B109" s="57" t="s">
        <v>2594</v>
      </c>
      <c r="C109" s="69">
        <f>SUM(C7,C8,C100)</f>
        <v>46996</v>
      </c>
      <c r="D109" s="61"/>
      <c r="E109" s="57" t="s">
        <v>2347</v>
      </c>
      <c r="F109" s="63">
        <f>SUM(F7:F8,F101)</f>
        <v>46996</v>
      </c>
    </row>
  </sheetData>
  <mergeCells count="7">
    <mergeCell ref="A2:F2"/>
    <mergeCell ref="A4:C4"/>
    <mergeCell ref="D4:F4"/>
    <mergeCell ref="A5:A6"/>
    <mergeCell ref="B5:B6"/>
    <mergeCell ref="D5:D6"/>
    <mergeCell ref="E5:E6"/>
  </mergeCells>
  <pageMargins left="0.49" right="0.49" top="0.28" bottom="0.33" header="0.32" footer="0.18"/>
  <pageSetup paperSize="9" scale="65" orientation="portrait"/>
  <headerFooter>
    <oddFooter>&amp;C&amp;P/&amp;N</oddFooter>
    <evenFooter>&amp;C&amp;P/&amp;N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showGridLines="0" zoomScale="80" zoomScaleNormal="80" workbookViewId="0">
      <pane topLeftCell="A1" activePane="bottomRight" state="frozen"/>
      <selection activeCell="Q34" sqref="D34:Q34"/>
    </sheetView>
  </sheetViews>
  <sheetFormatPr defaultColWidth="8.775" defaultRowHeight="13.5" customHeight="1"/>
  <cols>
    <col min="1" max="1" width="5.66666666666667" customWidth="1"/>
    <col min="2" max="2" width="23.2166666666667" customWidth="1"/>
    <col min="3" max="3" width="11.775" customWidth="1"/>
    <col min="4" max="4" width="9.66666666666667" customWidth="1"/>
    <col min="5" max="5" width="11.3333333333333" customWidth="1"/>
    <col min="6" max="6" width="13.6666666666667" customWidth="1"/>
    <col min="7" max="7" width="11.4" customWidth="1"/>
    <col min="8" max="8" width="9.84166666666667" customWidth="1"/>
    <col min="9" max="9" width="12.025" customWidth="1"/>
    <col min="10" max="11" width="9.66666666666667" customWidth="1"/>
    <col min="12" max="14" width="11.8833333333333" customWidth="1"/>
    <col min="15" max="16" width="9.66666666666667" customWidth="1"/>
    <col min="17" max="17" width="9.21666666666667" customWidth="1"/>
    <col min="18" max="18" width="9.66666666666667" customWidth="1"/>
  </cols>
  <sheetData>
    <row r="1" customHeight="1" spans="1:18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ht="24" customHeight="1" spans="1:18">
      <c r="A2" s="30" t="s">
        <v>2595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0.25" customHeight="1" spans="1:18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32" t="s">
        <v>2596</v>
      </c>
    </row>
    <row r="4" ht="23.25" customHeight="1" spans="1:18">
      <c r="A4" s="33" t="s">
        <v>2</v>
      </c>
      <c r="B4" s="33"/>
      <c r="C4" s="33" t="s">
        <v>2597</v>
      </c>
      <c r="D4" s="33">
        <v>501</v>
      </c>
      <c r="E4" s="33">
        <v>502</v>
      </c>
      <c r="F4" s="33">
        <v>503</v>
      </c>
      <c r="G4" s="33">
        <v>504</v>
      </c>
      <c r="H4" s="33">
        <v>505</v>
      </c>
      <c r="I4" s="33">
        <v>506</v>
      </c>
      <c r="J4" s="33">
        <v>507</v>
      </c>
      <c r="K4" s="33">
        <v>508</v>
      </c>
      <c r="L4" s="33">
        <v>509</v>
      </c>
      <c r="M4" s="33">
        <v>510</v>
      </c>
      <c r="N4" s="33">
        <v>511</v>
      </c>
      <c r="O4" s="33">
        <v>512</v>
      </c>
      <c r="P4" s="33">
        <v>513</v>
      </c>
      <c r="Q4" s="33">
        <v>514</v>
      </c>
      <c r="R4" s="33">
        <v>599</v>
      </c>
    </row>
    <row r="5" ht="69" customHeight="1" spans="1:18">
      <c r="A5" s="33" t="s">
        <v>2598</v>
      </c>
      <c r="B5" s="33" t="s">
        <v>2599</v>
      </c>
      <c r="C5" s="33"/>
      <c r="D5" s="34" t="s">
        <v>2600</v>
      </c>
      <c r="E5" s="35" t="s">
        <v>2601</v>
      </c>
      <c r="F5" s="35" t="s">
        <v>2602</v>
      </c>
      <c r="G5" s="35" t="s">
        <v>2603</v>
      </c>
      <c r="H5" s="34" t="s">
        <v>2604</v>
      </c>
      <c r="I5" s="34" t="s">
        <v>2605</v>
      </c>
      <c r="J5" s="35" t="s">
        <v>2606</v>
      </c>
      <c r="K5" s="34" t="s">
        <v>2607</v>
      </c>
      <c r="L5" s="35" t="s">
        <v>2608</v>
      </c>
      <c r="M5" s="35" t="s">
        <v>2609</v>
      </c>
      <c r="N5" s="35" t="s">
        <v>2610</v>
      </c>
      <c r="O5" s="35" t="s">
        <v>2611</v>
      </c>
      <c r="P5" s="35" t="s">
        <v>2612</v>
      </c>
      <c r="Q5" s="35" t="s">
        <v>2613</v>
      </c>
      <c r="R5" s="34" t="s">
        <v>495</v>
      </c>
    </row>
    <row r="6" ht="20.25" customHeight="1" spans="1:18">
      <c r="A6" s="36" t="s">
        <v>2614</v>
      </c>
      <c r="B6" s="37" t="s">
        <v>59</v>
      </c>
      <c r="C6" s="38">
        <f>SUM(D6:R6)</f>
        <v>2500.5</v>
      </c>
      <c r="D6" s="39">
        <v>310.5</v>
      </c>
      <c r="E6" s="39">
        <v>2189</v>
      </c>
      <c r="F6" s="39"/>
      <c r="G6" s="40"/>
      <c r="H6" s="40"/>
      <c r="I6" s="40"/>
      <c r="J6" s="40"/>
      <c r="K6" s="40"/>
      <c r="L6" s="40">
        <v>1</v>
      </c>
      <c r="M6" s="40"/>
      <c r="N6" s="40"/>
      <c r="O6" s="40"/>
      <c r="P6" s="40"/>
      <c r="Q6" s="40"/>
      <c r="R6" s="41"/>
    </row>
    <row r="7" ht="20.25" customHeight="1" spans="1:18">
      <c r="A7" s="36" t="s">
        <v>439</v>
      </c>
      <c r="B7" s="37" t="s">
        <v>440</v>
      </c>
      <c r="C7" s="38">
        <f t="shared" ref="C7:C32" si="0">SUM(D7:R7)</f>
        <v>0</v>
      </c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1"/>
    </row>
    <row r="8" ht="20.25" customHeight="1" spans="1:18">
      <c r="A8" s="36" t="s">
        <v>507</v>
      </c>
      <c r="B8" s="37" t="s">
        <v>508</v>
      </c>
      <c r="C8" s="38">
        <f t="shared" si="0"/>
        <v>0</v>
      </c>
      <c r="D8" s="39"/>
      <c r="E8" s="39"/>
      <c r="F8" s="39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1"/>
    </row>
    <row r="9" ht="20.25" customHeight="1" spans="1:18">
      <c r="A9" s="36" t="s">
        <v>542</v>
      </c>
      <c r="B9" s="37" t="s">
        <v>543</v>
      </c>
      <c r="C9" s="38">
        <f t="shared" si="0"/>
        <v>76</v>
      </c>
      <c r="D9" s="39"/>
      <c r="E9" s="39">
        <v>76</v>
      </c>
      <c r="F9" s="39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1"/>
    </row>
    <row r="10" ht="20.25" customHeight="1" spans="1:18">
      <c r="A10" s="36" t="s">
        <v>681</v>
      </c>
      <c r="B10" s="37" t="s">
        <v>682</v>
      </c>
      <c r="C10" s="38">
        <f t="shared" si="0"/>
        <v>0</v>
      </c>
      <c r="D10" s="39"/>
      <c r="E10" s="39"/>
      <c r="F10" s="39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1"/>
    </row>
    <row r="11" ht="20.25" customHeight="1" spans="1:18">
      <c r="A11" s="36" t="s">
        <v>781</v>
      </c>
      <c r="B11" s="37" t="s">
        <v>782</v>
      </c>
      <c r="C11" s="38">
        <f t="shared" si="0"/>
        <v>0</v>
      </c>
      <c r="D11" s="39"/>
      <c r="E11" s="39"/>
      <c r="F11" s="39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1"/>
    </row>
    <row r="12" ht="20.25" customHeight="1" spans="1:18">
      <c r="A12" s="36" t="s">
        <v>885</v>
      </c>
      <c r="B12" s="37" t="s">
        <v>886</v>
      </c>
      <c r="C12" s="38">
        <f t="shared" si="0"/>
        <v>0</v>
      </c>
      <c r="D12" s="39"/>
      <c r="E12" s="39"/>
      <c r="F12" s="39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1"/>
    </row>
    <row r="13" ht="20.25" customHeight="1" spans="1:18">
      <c r="A13" s="36" t="s">
        <v>983</v>
      </c>
      <c r="B13" s="37" t="s">
        <v>984</v>
      </c>
      <c r="C13" s="38">
        <f t="shared" si="0"/>
        <v>70.5</v>
      </c>
      <c r="D13" s="39">
        <v>70</v>
      </c>
      <c r="E13" s="39"/>
      <c r="F13" s="39"/>
      <c r="G13" s="40"/>
      <c r="H13" s="40"/>
      <c r="I13" s="40"/>
      <c r="J13" s="40"/>
      <c r="K13" s="40"/>
      <c r="L13" s="40">
        <v>0.5</v>
      </c>
      <c r="M13" s="40"/>
      <c r="N13" s="40"/>
      <c r="O13" s="40"/>
      <c r="P13" s="40"/>
      <c r="Q13" s="40"/>
      <c r="R13" s="41"/>
    </row>
    <row r="14" ht="20.25" customHeight="1" spans="1:18">
      <c r="A14" s="36" t="s">
        <v>1216</v>
      </c>
      <c r="B14" s="37" t="s">
        <v>1217</v>
      </c>
      <c r="C14" s="38">
        <f t="shared" si="0"/>
        <v>33</v>
      </c>
      <c r="D14" s="39">
        <v>33</v>
      </c>
      <c r="E14" s="39"/>
      <c r="F14" s="39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1"/>
    </row>
    <row r="15" ht="20.25" customHeight="1" spans="1:18">
      <c r="A15" s="36" t="s">
        <v>1368</v>
      </c>
      <c r="B15" s="37" t="s">
        <v>1369</v>
      </c>
      <c r="C15" s="38">
        <f t="shared" si="0"/>
        <v>0</v>
      </c>
      <c r="D15" s="39"/>
      <c r="E15" s="39"/>
      <c r="F15" s="39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1"/>
    </row>
    <row r="16" ht="20.25" customHeight="1" spans="1:18">
      <c r="A16" s="36" t="s">
        <v>1500</v>
      </c>
      <c r="B16" s="37" t="s">
        <v>1501</v>
      </c>
      <c r="C16" s="38">
        <f t="shared" si="0"/>
        <v>17025</v>
      </c>
      <c r="D16" s="39"/>
      <c r="E16" s="39">
        <v>200</v>
      </c>
      <c r="F16" s="39"/>
      <c r="G16" s="40"/>
      <c r="H16" s="40">
        <v>30</v>
      </c>
      <c r="I16" s="40"/>
      <c r="J16" s="40">
        <v>16795</v>
      </c>
      <c r="K16" s="40"/>
      <c r="L16" s="40"/>
      <c r="M16" s="40"/>
      <c r="N16" s="40"/>
      <c r="O16" s="40"/>
      <c r="P16" s="40"/>
      <c r="Q16" s="40"/>
      <c r="R16" s="41"/>
    </row>
    <row r="17" ht="20.25" customHeight="1" spans="1:18">
      <c r="A17" s="36" t="s">
        <v>1539</v>
      </c>
      <c r="B17" s="37" t="s">
        <v>1540</v>
      </c>
      <c r="C17" s="38">
        <f t="shared" si="0"/>
        <v>0</v>
      </c>
      <c r="D17" s="39"/>
      <c r="E17" s="39"/>
      <c r="F17" s="39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1"/>
    </row>
    <row r="18" ht="20.25" customHeight="1" spans="1:18">
      <c r="A18" s="36" t="s">
        <v>1731</v>
      </c>
      <c r="B18" s="37" t="s">
        <v>1732</v>
      </c>
      <c r="C18" s="38">
        <f t="shared" si="0"/>
        <v>0</v>
      </c>
      <c r="D18" s="39"/>
      <c r="E18" s="39"/>
      <c r="F18" s="39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1"/>
    </row>
    <row r="19" ht="20.25" customHeight="1" spans="1:18">
      <c r="A19" s="36" t="s">
        <v>1821</v>
      </c>
      <c r="B19" s="42" t="s">
        <v>1822</v>
      </c>
      <c r="C19" s="38">
        <f t="shared" si="0"/>
        <v>7078</v>
      </c>
      <c r="D19" s="43"/>
      <c r="E19" s="39"/>
      <c r="F19" s="39"/>
      <c r="G19" s="40"/>
      <c r="H19" s="40"/>
      <c r="I19" s="40"/>
      <c r="J19" s="40">
        <v>7078</v>
      </c>
      <c r="K19" s="40"/>
      <c r="L19" s="40"/>
      <c r="M19" s="40"/>
      <c r="N19" s="40"/>
      <c r="O19" s="40"/>
      <c r="P19" s="40"/>
      <c r="Q19" s="40"/>
      <c r="R19" s="41"/>
    </row>
    <row r="20" ht="20.25" customHeight="1" spans="1:18">
      <c r="A20" s="36" t="s">
        <v>1927</v>
      </c>
      <c r="B20" s="42" t="s">
        <v>1928</v>
      </c>
      <c r="C20" s="38">
        <f t="shared" si="0"/>
        <v>0</v>
      </c>
      <c r="D20" s="39"/>
      <c r="E20" s="39"/>
      <c r="F20" s="39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1"/>
    </row>
    <row r="21" ht="20.25" customHeight="1" spans="1:18">
      <c r="A21" s="36" t="s">
        <v>1959</v>
      </c>
      <c r="B21" s="36" t="s">
        <v>1960</v>
      </c>
      <c r="C21" s="38">
        <f t="shared" si="0"/>
        <v>0</v>
      </c>
      <c r="D21" s="39"/>
      <c r="E21" s="39"/>
      <c r="F21" s="39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1"/>
    </row>
    <row r="22" ht="20.25" customHeight="1" spans="1:18">
      <c r="A22" s="36" t="s">
        <v>2012</v>
      </c>
      <c r="B22" s="42" t="s">
        <v>2013</v>
      </c>
      <c r="C22" s="38">
        <f t="shared" si="0"/>
        <v>0</v>
      </c>
      <c r="D22" s="39"/>
      <c r="E22" s="39"/>
      <c r="F22" s="39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1"/>
    </row>
    <row r="23" ht="20.25" customHeight="1" spans="1:18">
      <c r="A23" s="36" t="s">
        <v>2030</v>
      </c>
      <c r="B23" s="42" t="s">
        <v>2031</v>
      </c>
      <c r="C23" s="38">
        <f t="shared" si="0"/>
        <v>80</v>
      </c>
      <c r="D23" s="39"/>
      <c r="E23" s="39">
        <v>80</v>
      </c>
      <c r="F23" s="39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1"/>
    </row>
    <row r="24" ht="20.25" customHeight="1" spans="1:18">
      <c r="A24" s="36" t="s">
        <v>2112</v>
      </c>
      <c r="B24" s="42" t="s">
        <v>2113</v>
      </c>
      <c r="C24" s="38">
        <f t="shared" si="0"/>
        <v>32</v>
      </c>
      <c r="D24" s="39">
        <v>32</v>
      </c>
      <c r="E24" s="39"/>
      <c r="F24" s="39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1"/>
    </row>
    <row r="25" ht="20.25" customHeight="1" spans="1:18">
      <c r="A25" s="36" t="s">
        <v>2152</v>
      </c>
      <c r="B25" s="42" t="s">
        <v>2153</v>
      </c>
      <c r="C25" s="38">
        <f t="shared" si="0"/>
        <v>0</v>
      </c>
      <c r="D25" s="39"/>
      <c r="E25" s="39"/>
      <c r="F25" s="39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1"/>
    </row>
    <row r="26" ht="20.25" customHeight="1" spans="1:18">
      <c r="A26" s="36" t="s">
        <v>2238</v>
      </c>
      <c r="B26" s="42" t="s">
        <v>2239</v>
      </c>
      <c r="C26" s="38">
        <f t="shared" si="0"/>
        <v>0</v>
      </c>
      <c r="D26" s="39"/>
      <c r="E26" s="39"/>
      <c r="F26" s="39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1"/>
    </row>
    <row r="27" ht="20.25" customHeight="1" spans="1:18">
      <c r="A27" s="36" t="s">
        <v>2322</v>
      </c>
      <c r="B27" s="36" t="s">
        <v>2323</v>
      </c>
      <c r="C27" s="38">
        <f t="shared" si="0"/>
        <v>839</v>
      </c>
      <c r="D27" s="39"/>
      <c r="E27" s="39"/>
      <c r="F27" s="39"/>
      <c r="G27" s="40"/>
      <c r="H27" s="43"/>
      <c r="I27" s="40"/>
      <c r="J27" s="40"/>
      <c r="K27" s="40"/>
      <c r="L27" s="40"/>
      <c r="M27" s="40"/>
      <c r="N27" s="40"/>
      <c r="O27" s="40"/>
      <c r="P27" s="40"/>
      <c r="Q27" s="40">
        <v>839</v>
      </c>
      <c r="R27" s="41"/>
    </row>
    <row r="28" ht="20.25" customHeight="1" spans="1:18">
      <c r="A28" s="36" t="s">
        <v>2324</v>
      </c>
      <c r="B28" s="37" t="s">
        <v>495</v>
      </c>
      <c r="C28" s="38">
        <f t="shared" si="0"/>
        <v>0</v>
      </c>
      <c r="D28" s="39"/>
      <c r="E28" s="39"/>
      <c r="F28" s="39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1"/>
    </row>
    <row r="29" ht="20.25" customHeight="1" spans="1:18">
      <c r="A29" s="36" t="s">
        <v>2330</v>
      </c>
      <c r="B29" s="42" t="s">
        <v>2331</v>
      </c>
      <c r="C29" s="38">
        <f t="shared" si="0"/>
        <v>238</v>
      </c>
      <c r="D29" s="39"/>
      <c r="E29" s="39"/>
      <c r="F29" s="39"/>
      <c r="G29" s="40"/>
      <c r="H29" s="40"/>
      <c r="I29" s="40"/>
      <c r="J29" s="40"/>
      <c r="K29" s="40"/>
      <c r="L29" s="40"/>
      <c r="M29" s="40"/>
      <c r="N29" s="40">
        <v>238</v>
      </c>
      <c r="O29" s="40"/>
      <c r="P29" s="40"/>
      <c r="Q29" s="40"/>
      <c r="R29" s="41"/>
    </row>
    <row r="30" ht="20.25" customHeight="1" spans="1:18">
      <c r="A30" s="36" t="s">
        <v>2342</v>
      </c>
      <c r="B30" s="42" t="s">
        <v>2343</v>
      </c>
      <c r="C30" s="38">
        <f t="shared" si="0"/>
        <v>3</v>
      </c>
      <c r="D30" s="39"/>
      <c r="E30" s="39"/>
      <c r="F30" s="39"/>
      <c r="G30" s="40"/>
      <c r="H30" s="40"/>
      <c r="I30" s="40"/>
      <c r="J30" s="40"/>
      <c r="K30" s="40"/>
      <c r="L30" s="40"/>
      <c r="M30" s="40"/>
      <c r="N30" s="40">
        <v>3</v>
      </c>
      <c r="O30" s="40"/>
      <c r="P30" s="40"/>
      <c r="Q30" s="40"/>
      <c r="R30" s="41"/>
    </row>
    <row r="31" ht="20.25" customHeight="1" spans="1:18">
      <c r="A31" s="36" t="s">
        <v>2355</v>
      </c>
      <c r="B31" s="37" t="s">
        <v>2356</v>
      </c>
      <c r="C31" s="38">
        <f t="shared" si="0"/>
        <v>0</v>
      </c>
      <c r="D31" s="39"/>
      <c r="E31" s="39"/>
      <c r="F31" s="39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1"/>
    </row>
    <row r="32" ht="20.25" customHeight="1" spans="1:18">
      <c r="A32" s="36" t="s">
        <v>2572</v>
      </c>
      <c r="B32" s="37" t="s">
        <v>2573</v>
      </c>
      <c r="C32" s="38"/>
      <c r="D32" s="39"/>
      <c r="E32" s="39"/>
      <c r="F32" s="39"/>
      <c r="G32" s="40"/>
      <c r="H32" s="40"/>
      <c r="I32" s="40"/>
      <c r="J32" s="40"/>
      <c r="K32" s="40"/>
      <c r="L32" s="40"/>
      <c r="M32" s="40"/>
      <c r="N32" s="40"/>
      <c r="O32" s="40">
        <v>328</v>
      </c>
      <c r="P32" s="40"/>
      <c r="Q32" s="40"/>
      <c r="R32" s="41"/>
    </row>
    <row r="33" ht="20.25" customHeight="1" spans="1:18">
      <c r="A33" s="36"/>
      <c r="B33" s="42"/>
      <c r="C33" s="44"/>
      <c r="D33" s="44"/>
      <c r="E33" s="44"/>
      <c r="F33" s="44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1"/>
    </row>
    <row r="34" ht="20.25" customHeight="1" spans="1:18">
      <c r="A34" s="46" t="s">
        <v>2347</v>
      </c>
      <c r="B34" s="46"/>
      <c r="C34" s="38">
        <f>SUM(C6:C32)</f>
        <v>27975</v>
      </c>
      <c r="D34" s="38">
        <f t="shared" ref="D34:R34" si="1">SUM(D6:D32)</f>
        <v>445.5</v>
      </c>
      <c r="E34" s="38">
        <f t="shared" si="1"/>
        <v>2545</v>
      </c>
      <c r="F34" s="38">
        <f t="shared" si="1"/>
        <v>0</v>
      </c>
      <c r="G34" s="38">
        <f t="shared" si="1"/>
        <v>0</v>
      </c>
      <c r="H34" s="38">
        <f t="shared" si="1"/>
        <v>30</v>
      </c>
      <c r="I34" s="38">
        <f t="shared" si="1"/>
        <v>0</v>
      </c>
      <c r="J34" s="38">
        <f t="shared" si="1"/>
        <v>23873</v>
      </c>
      <c r="K34" s="38">
        <f t="shared" si="1"/>
        <v>0</v>
      </c>
      <c r="L34" s="38">
        <f t="shared" si="1"/>
        <v>1.5</v>
      </c>
      <c r="M34" s="38">
        <f t="shared" si="1"/>
        <v>0</v>
      </c>
      <c r="N34" s="38">
        <f t="shared" si="1"/>
        <v>241</v>
      </c>
      <c r="O34" s="38">
        <f t="shared" si="1"/>
        <v>328</v>
      </c>
      <c r="P34" s="38">
        <f t="shared" si="1"/>
        <v>0</v>
      </c>
      <c r="Q34" s="38">
        <f t="shared" si="1"/>
        <v>839</v>
      </c>
      <c r="R34" s="41">
        <f t="shared" si="1"/>
        <v>0</v>
      </c>
    </row>
  </sheetData>
  <mergeCells count="4">
    <mergeCell ref="A2:R2"/>
    <mergeCell ref="A4:B4"/>
    <mergeCell ref="A34:B34"/>
    <mergeCell ref="C4:C5"/>
  </mergeCells>
  <pageMargins left="0.49" right="0.49" top="0.46" bottom="0.17" header="0.13" footer="0.13"/>
  <pageSetup paperSize="9" scale="6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7"/>
  <sheetViews>
    <sheetView showGridLines="0" workbookViewId="0">
      <selection activeCell="F15" sqref="F15"/>
    </sheetView>
  </sheetViews>
  <sheetFormatPr defaultColWidth="6.21666666666667" defaultRowHeight="13.5" customHeight="1" outlineLevelRow="6"/>
  <cols>
    <col min="1" max="1" width="7.5" customWidth="1"/>
    <col min="2" max="2" width="14.75" customWidth="1"/>
    <col min="3" max="3" width="14.25" style="1" customWidth="1"/>
    <col min="4" max="4" width="8.875" customWidth="1"/>
    <col min="5" max="5" width="6.625" customWidth="1"/>
    <col min="6" max="6" width="9" customWidth="1"/>
    <col min="7" max="7" width="8.875" customWidth="1"/>
    <col min="8" max="8" width="7.875" customWidth="1"/>
    <col min="9" max="9" width="7.75" customWidth="1"/>
    <col min="10" max="10" width="8.375" customWidth="1"/>
    <col min="11" max="11" width="8.125" customWidth="1"/>
    <col min="12" max="12" width="7.875" customWidth="1"/>
    <col min="13" max="13" width="7.625" customWidth="1"/>
    <col min="14" max="14" width="8.125" customWidth="1"/>
    <col min="15" max="15" width="7.875" customWidth="1"/>
    <col min="16" max="16" width="8.5" customWidth="1"/>
    <col min="17" max="17" width="9.375" customWidth="1"/>
    <col min="18" max="18" width="9.125" customWidth="1"/>
    <col min="19" max="19" width="9.375" customWidth="1"/>
    <col min="20" max="20" width="8.875" customWidth="1"/>
    <col min="21" max="21" width="7" customWidth="1"/>
    <col min="22" max="22" width="9.25" customWidth="1"/>
    <col min="23" max="23" width="8.25" customWidth="1"/>
    <col min="24" max="24" width="8.875" customWidth="1"/>
    <col min="25" max="25" width="9.375" customWidth="1"/>
    <col min="26" max="26" width="9.875" customWidth="1"/>
    <col min="27" max="27" width="9" customWidth="1"/>
    <col min="28" max="28" width="8.375" customWidth="1"/>
    <col min="29" max="29" width="8.625" customWidth="1"/>
    <col min="30" max="30" width="9.5" customWidth="1"/>
    <col min="31" max="31" width="9.375" customWidth="1"/>
    <col min="32" max="32" width="8.625" customWidth="1"/>
    <col min="33" max="33" width="8.25" customWidth="1"/>
    <col min="34" max="34" width="8.75" customWidth="1"/>
    <col min="35" max="35" width="9.5" customWidth="1"/>
    <col min="36" max="36" width="8.25" customWidth="1"/>
    <col min="37" max="37" width="8.375" customWidth="1"/>
    <col min="38" max="38" width="8.875" customWidth="1"/>
    <col min="39" max="39" width="8.625" customWidth="1"/>
  </cols>
  <sheetData>
    <row r="1" ht="14.25" customHeight="1" spans="1:39">
      <c r="A1" s="2"/>
      <c r="B1" s="3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ht="28.5" customHeight="1" spans="1:39">
      <c r="A2" s="6" t="s">
        <v>2615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ht="17.25" customHeight="1" spans="1:39">
      <c r="A3" s="5"/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9"/>
    </row>
    <row r="4" ht="18" customHeight="1" spans="1:39">
      <c r="A4" s="10" t="s">
        <v>2616</v>
      </c>
      <c r="B4" s="11" t="s">
        <v>2617</v>
      </c>
      <c r="C4" s="12" t="s">
        <v>2618</v>
      </c>
      <c r="D4" s="13" t="s">
        <v>2366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</row>
    <row r="5" ht="93" customHeight="1" spans="1:39">
      <c r="A5" s="14"/>
      <c r="B5" s="14"/>
      <c r="C5" s="15"/>
      <c r="D5" s="16" t="s">
        <v>2619</v>
      </c>
      <c r="E5" s="17" t="s">
        <v>2620</v>
      </c>
      <c r="F5" s="18" t="s">
        <v>2621</v>
      </c>
      <c r="G5" s="19" t="s">
        <v>2622</v>
      </c>
      <c r="H5" s="19" t="s">
        <v>2623</v>
      </c>
      <c r="I5" s="19" t="s">
        <v>2390</v>
      </c>
      <c r="J5" s="19" t="s">
        <v>2624</v>
      </c>
      <c r="K5" s="19" t="s">
        <v>2394</v>
      </c>
      <c r="L5" s="19" t="s">
        <v>2396</v>
      </c>
      <c r="M5" s="19" t="s">
        <v>2625</v>
      </c>
      <c r="N5" s="19" t="s">
        <v>2400</v>
      </c>
      <c r="O5" s="19" t="s">
        <v>2402</v>
      </c>
      <c r="P5" s="19" t="s">
        <v>2404</v>
      </c>
      <c r="Q5" s="19" t="s">
        <v>2406</v>
      </c>
      <c r="R5" s="20" t="s">
        <v>2408</v>
      </c>
      <c r="S5" s="20" t="s">
        <v>2410</v>
      </c>
      <c r="T5" s="20" t="s">
        <v>2412</v>
      </c>
      <c r="U5" s="20" t="s">
        <v>2414</v>
      </c>
      <c r="V5" s="20" t="s">
        <v>2416</v>
      </c>
      <c r="W5" s="20" t="s">
        <v>2418</v>
      </c>
      <c r="X5" s="20" t="s">
        <v>2420</v>
      </c>
      <c r="Y5" s="20" t="s">
        <v>2422</v>
      </c>
      <c r="Z5" s="20" t="s">
        <v>2424</v>
      </c>
      <c r="AA5" s="20" t="s">
        <v>2426</v>
      </c>
      <c r="AB5" s="20" t="s">
        <v>2428</v>
      </c>
      <c r="AC5" s="20" t="s">
        <v>2430</v>
      </c>
      <c r="AD5" s="20" t="s">
        <v>2432</v>
      </c>
      <c r="AE5" s="20" t="s">
        <v>2434</v>
      </c>
      <c r="AF5" s="20" t="s">
        <v>2436</v>
      </c>
      <c r="AG5" s="20" t="s">
        <v>2438</v>
      </c>
      <c r="AH5" s="20" t="s">
        <v>2440</v>
      </c>
      <c r="AI5" s="20" t="s">
        <v>2626</v>
      </c>
      <c r="AJ5" s="20" t="s">
        <v>2444</v>
      </c>
      <c r="AK5" s="20" t="s">
        <v>2446</v>
      </c>
      <c r="AL5" s="20" t="s">
        <v>2627</v>
      </c>
      <c r="AM5" s="19" t="s">
        <v>2628</v>
      </c>
    </row>
    <row r="6" customHeight="1" spans="1:39">
      <c r="A6" s="14"/>
      <c r="B6" s="14"/>
      <c r="C6" s="21"/>
      <c r="D6" s="22" t="s">
        <v>2379</v>
      </c>
      <c r="E6" s="22" t="s">
        <v>2381</v>
      </c>
      <c r="F6" s="22" t="s">
        <v>2383</v>
      </c>
      <c r="G6" s="22" t="s">
        <v>2385</v>
      </c>
      <c r="H6" s="22" t="s">
        <v>2387</v>
      </c>
      <c r="I6" s="22" t="s">
        <v>2389</v>
      </c>
      <c r="J6" s="22" t="s">
        <v>2391</v>
      </c>
      <c r="K6" s="22" t="s">
        <v>2393</v>
      </c>
      <c r="L6" s="22" t="s">
        <v>2395</v>
      </c>
      <c r="M6" s="22" t="s">
        <v>2397</v>
      </c>
      <c r="N6" s="22" t="s">
        <v>2399</v>
      </c>
      <c r="O6" s="22" t="s">
        <v>2401</v>
      </c>
      <c r="P6" s="22" t="s">
        <v>2403</v>
      </c>
      <c r="Q6" s="22" t="s">
        <v>2405</v>
      </c>
      <c r="R6" s="22" t="s">
        <v>2407</v>
      </c>
      <c r="S6" s="22" t="s">
        <v>2409</v>
      </c>
      <c r="T6" s="22" t="s">
        <v>2411</v>
      </c>
      <c r="U6" s="22" t="s">
        <v>2413</v>
      </c>
      <c r="V6" s="22" t="s">
        <v>2415</v>
      </c>
      <c r="W6" s="22" t="s">
        <v>2417</v>
      </c>
      <c r="X6" s="22" t="s">
        <v>2419</v>
      </c>
      <c r="Y6" s="22" t="s">
        <v>2421</v>
      </c>
      <c r="Z6" s="22" t="s">
        <v>2423</v>
      </c>
      <c r="AA6" s="22" t="s">
        <v>2425</v>
      </c>
      <c r="AB6" s="22" t="s">
        <v>2427</v>
      </c>
      <c r="AC6" s="22" t="s">
        <v>2429</v>
      </c>
      <c r="AD6" s="22" t="s">
        <v>2431</v>
      </c>
      <c r="AE6" s="22" t="s">
        <v>2433</v>
      </c>
      <c r="AF6" s="22" t="s">
        <v>2435</v>
      </c>
      <c r="AG6" s="22" t="s">
        <v>2437</v>
      </c>
      <c r="AH6" s="22" t="s">
        <v>2439</v>
      </c>
      <c r="AI6" s="22" t="s">
        <v>2441</v>
      </c>
      <c r="AJ6" s="22" t="s">
        <v>2443</v>
      </c>
      <c r="AK6" s="22" t="s">
        <v>2445</v>
      </c>
      <c r="AL6" s="22" t="s">
        <v>2447</v>
      </c>
      <c r="AM6" s="22" t="s">
        <v>2449</v>
      </c>
    </row>
    <row r="7" ht="23" customHeight="1" spans="1:39">
      <c r="A7" s="23"/>
      <c r="B7" s="24" t="s">
        <v>2629</v>
      </c>
      <c r="C7" s="25">
        <f>D7</f>
        <v>2927</v>
      </c>
      <c r="D7" s="26">
        <f>SUM(E7:AM7)</f>
        <v>2927</v>
      </c>
      <c r="E7" s="27"/>
      <c r="F7" s="27"/>
      <c r="G7" s="27"/>
      <c r="H7" s="27">
        <v>2927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</row>
  </sheetData>
  <mergeCells count="5">
    <mergeCell ref="A2:AM2"/>
    <mergeCell ref="D4:AM4"/>
    <mergeCell ref="A4:A6"/>
    <mergeCell ref="B4:B6"/>
    <mergeCell ref="C4:C6"/>
  </mergeCells>
  <pageMargins left="0.49" right="0.49" top="0.61" bottom="0.49" header="0.32" footer="0.32"/>
  <pageSetup paperSize="9" scale="40" orientation="landscape"/>
  <headerFooter>
    <oddFooter>&amp;C&amp;P/&amp;N</oddFooter>
    <evenFooter>&amp;C&amp;P/&amp;N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表一</vt:lpstr>
      <vt:lpstr>表二 </vt:lpstr>
      <vt:lpstr>表三</vt:lpstr>
      <vt:lpstr>表四</vt:lpstr>
      <vt:lpstr>表五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李作斌</dc:creator>
  <cp:lastModifiedBy>卓卓</cp:lastModifiedBy>
  <dcterms:created xsi:type="dcterms:W3CDTF">2025-01-15T07:41:00Z</dcterms:created>
  <dcterms:modified xsi:type="dcterms:W3CDTF">2026-01-16T07:45:28Z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F1DF249D4F0A4BF5AAF559CF675667E7_12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